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602" activeTab="0"/>
  </bookViews>
  <sheets>
    <sheet name="недв. им-во" sheetId="1" r:id="rId1"/>
  </sheets>
  <definedNames>
    <definedName name="_xlnm._FilterDatabase" localSheetId="0" hidden="1">'недв. им-во'!$A$12:$T$684</definedName>
    <definedName name="Excel_BuiltIn_Database">#REF!</definedName>
    <definedName name="Z_32D3B759_5E75_495E_84A1_AD73D2590229_.wvu.FilterData" localSheetId="0" hidden="1">'недв. им-во'!$A$12:$T$684</definedName>
    <definedName name="Z_32D3B759_5E75_495E_84A1_AD73D2590229_.wvu.PrintArea" localSheetId="0" hidden="1">'недв. им-во'!$A$1:$S$685</definedName>
    <definedName name="_xlnm.Print_Area" localSheetId="0">'недв. им-во'!$A$1:$T$685</definedName>
  </definedNames>
  <calcPr fullCalcOnLoad="1"/>
</workbook>
</file>

<file path=xl/sharedStrings.xml><?xml version="1.0" encoding="utf-8"?>
<sst xmlns="http://schemas.openxmlformats.org/spreadsheetml/2006/main" count="8684" uniqueCount="4299">
  <si>
    <t>Постановление № 3020-1 от 27.12.1991 г. Орган выдачи: Верховный Совет Российской Федерации, Постановление № 272 от 05.05.2008 г., Постановление № 272 от 05.05.2008г. Орган выдачи: Администрация Константиновского района Ростовской области</t>
  </si>
  <si>
    <t>Постановление № 1018 от 29.10.2001 г. Орган выдачи: Администрация Константиновского района Ростовской области</t>
  </si>
  <si>
    <t>Постановление № 3020-1 от 27.12.1991 г. Верховного Совета Российской Федерации, Решение малого совета Ростовского областного Совета народных депутатов от 21.04.1993 № 115</t>
  </si>
  <si>
    <t>Решение № 115 от 21.04.1993 г. Орган выдачи: Ростовский областной Совет народных депутатов</t>
  </si>
  <si>
    <t>Постановление № 525 от 30.12.2004 г. Орган выдачи: Администрация Ростовской области</t>
  </si>
  <si>
    <t>Постановление №3020-1 от 27.12.1991 г. Орган выдачи: Верховный Совет Российской Федерации</t>
  </si>
  <si>
    <t>Подземный и надземный газопровод высокого и низкого давления, протяженностью 340,2 м.</t>
  </si>
  <si>
    <t>Константиновский район, ст. Николаевская, уначало - т1 (12,0 м от жилого дома № 31 по ул. Крупской), конец - т 12(котел КСУ-В-150 наружного размещения по ул. Центральная, 28</t>
  </si>
  <si>
    <t>Постановление № 459 от 24.11.2006г. Орган выдачи: Администрация Константиновского района Ростовской области</t>
  </si>
  <si>
    <t>Решение № 173 от 15.07.1992 . Орган выдачи: Ростовский областной Совет народных депутатов</t>
  </si>
  <si>
    <t>Постановление № 1022 от 29.10.2001 г. Орган выдачи: Администрация Константиновского района Ростовской области</t>
  </si>
  <si>
    <t>Постановление № 180 от 11.02.2001 г. Орган выдачи: Администрация Константиновского района Ростовской области</t>
  </si>
  <si>
    <t>Постановление № 179 от 11.05.2001 г. Орган выдачи: Администрация Константиновского района Ростовской области</t>
  </si>
  <si>
    <t>Ростовская область, Константиновский район, г. Константиновск, ул. Донская, д. № 7а</t>
  </si>
  <si>
    <t>Константиновский район, х. Старозолотовский, ул. Донских Казаков, д 9</t>
  </si>
  <si>
    <t>1.2.0.29000223</t>
  </si>
  <si>
    <t>П12029000223</t>
  </si>
  <si>
    <t>Амбулатория (1970)</t>
  </si>
  <si>
    <t>Константиновский район,  х. Гапкин, ул. Спортивная, д. 3</t>
  </si>
  <si>
    <t>1.2.0.29000224</t>
  </si>
  <si>
    <t>П12029000224</t>
  </si>
  <si>
    <t>Фельдшерско - акушерский пункт (1988)</t>
  </si>
  <si>
    <t>Константиновский район, х. Савельев, ул. Молодежная, д. 4</t>
  </si>
  <si>
    <t>1.2.0.29000225</t>
  </si>
  <si>
    <t>П12029000225</t>
  </si>
  <si>
    <t>Фельдшерско - акушерский пункт (1970)</t>
  </si>
  <si>
    <t>Константиновский район, х. Упраздно-Кагальницкий, ул. Атаманская, д 6</t>
  </si>
  <si>
    <t>1.2.0.29000226</t>
  </si>
  <si>
    <t>П12029000226</t>
  </si>
  <si>
    <t>Фельдшерско - акушерский пункт  (1963)</t>
  </si>
  <si>
    <t>Константиновский район, х. Лисичкин, ул. Центральная, д 11</t>
  </si>
  <si>
    <t>1.2.0.29000227</t>
  </si>
  <si>
    <t>П12029000227</t>
  </si>
  <si>
    <t>Константиновский район, х. Камышный, ул. Мира, д. 1/4</t>
  </si>
  <si>
    <t>1.3.0.29000112</t>
  </si>
  <si>
    <t>П13029000112</t>
  </si>
  <si>
    <t>Нежилое помещение фельдшерско - акушерского пункта  (комнаты 1,2,3,4) (1978)</t>
  </si>
  <si>
    <t>Константиновский район, х. Кастырский, ул. Молодежная, д. 27</t>
  </si>
  <si>
    <t>1.3.0.29000113</t>
  </si>
  <si>
    <t>П13029000113</t>
  </si>
  <si>
    <t>1.3.0.29000114</t>
  </si>
  <si>
    <t>П13029000114</t>
  </si>
  <si>
    <t>Нежилое помещение (комнаты 1-3)  (2007)</t>
  </si>
  <si>
    <t>1.3.0.29000002</t>
  </si>
  <si>
    <t>П13029000002</t>
  </si>
  <si>
    <t>Топочная</t>
  </si>
  <si>
    <t>1.2.0.29000018</t>
  </si>
  <si>
    <t>П12029000018</t>
  </si>
  <si>
    <t>Договор аренды № 91 от 01.06.2012г. по 31.05.2017г.</t>
  </si>
  <si>
    <t>Постановление № 892 от 28.09.2001г. Орган выдачи: Администрация Константиновского района Ростовской области</t>
  </si>
  <si>
    <t>Нежилые помещения: комнаты №№ 1,2,3,4,5,6,7,8 - цокольный этаж, №№ 2,3 - 1 этаж, №№ 1,2,3,4,5,6,7,8,9,10,11- 2 этаж</t>
  </si>
  <si>
    <t>61-61-21/012/2010-119</t>
  </si>
  <si>
    <t>Постановление № 530 от 19.12.2005г. Орган выдачи: Администрация Константиновского района Ростовской области, Акт о приеме - передаче здания (сооружения) от 25.12.2005г.</t>
  </si>
  <si>
    <t>Покровский храм</t>
  </si>
  <si>
    <t>Постановление № 638 от 01.08.2002г. Орган выдачи: Администрация Константиновского района ростовской области</t>
  </si>
  <si>
    <t xml:space="preserve">г. Константиновск, ул. Карташова, д.36-б </t>
  </si>
  <si>
    <t>1.3.0.29000122</t>
  </si>
  <si>
    <t>П13029000122</t>
  </si>
  <si>
    <t>г. Константиновск, ул. Коммунистическая,96</t>
  </si>
  <si>
    <t>1.3.0.29000123</t>
  </si>
  <si>
    <t>П13029000123</t>
  </si>
  <si>
    <t>Складское помещение</t>
  </si>
  <si>
    <t>1.2.0.29000130</t>
  </si>
  <si>
    <t>П12029000130</t>
  </si>
  <si>
    <t>1.2.0.29000131</t>
  </si>
  <si>
    <t>П12029000131</t>
  </si>
  <si>
    <t>1.2.0.29000132</t>
  </si>
  <si>
    <t>П12029000132</t>
  </si>
  <si>
    <t>1.2.0.29000133</t>
  </si>
  <si>
    <t>П12029000133</t>
  </si>
  <si>
    <t>1.2.0.29000134</t>
  </si>
  <si>
    <t>П12029000134</t>
  </si>
  <si>
    <t>1.2.0.29000135</t>
  </si>
  <si>
    <t>П12029000135</t>
  </si>
  <si>
    <t>1.2.0.29000136</t>
  </si>
  <si>
    <t>П12029000136</t>
  </si>
  <si>
    <t>Нежилое помещение проходная на свалке</t>
  </si>
  <si>
    <t>г. Константиновск, примерно в 500 м по направлению на север от земельного участка по ул. Здоровцева, 90/17</t>
  </si>
  <si>
    <t>1.3.0.29000043</t>
  </si>
  <si>
    <t>П13029000043</t>
  </si>
  <si>
    <t>серия 61 АЕ № 704188 от 19.08.2010г.</t>
  </si>
  <si>
    <t>1.3.0.29000046</t>
  </si>
  <si>
    <t>П13029000046</t>
  </si>
  <si>
    <t>Константиновский район, г. Константиновск, ул. 9 Января, 26</t>
  </si>
  <si>
    <t>1.2.0.29000100</t>
  </si>
  <si>
    <t>П12029000100</t>
  </si>
  <si>
    <t xml:space="preserve">Константиновский район, ст. Богоявленская, ул. Широкая, д. 14 кв. 2 </t>
  </si>
  <si>
    <t>1.3.0.29000023</t>
  </si>
  <si>
    <t>П13029000023</t>
  </si>
  <si>
    <t xml:space="preserve">г. Константиновск, ул. Баумана, д. 212 кв. 13  </t>
  </si>
  <si>
    <t xml:space="preserve">г. Константиновск, ул. Фрунзе, д. 175 кв, 6 </t>
  </si>
  <si>
    <t>1.3.0.29000027</t>
  </si>
  <si>
    <t>П13029000027</t>
  </si>
  <si>
    <t>Константиновский р-он, х. Михайловский, ул. Березовая, 12</t>
  </si>
  <si>
    <t>1.3.0.29000030</t>
  </si>
  <si>
    <t>П13029000030</t>
  </si>
  <si>
    <t>Кухня</t>
  </si>
  <si>
    <t>Константиновский р-он, ст-ца Николаевская, ул. Центральная, д. 96"а"</t>
  </si>
  <si>
    <t>1.3.0.29000037</t>
  </si>
  <si>
    <t>П13029000037</t>
  </si>
  <si>
    <t>1.3.0.29000038</t>
  </si>
  <si>
    <t>П13029000038</t>
  </si>
  <si>
    <t>Константиновский р-он, ст-ца Николаевская, ул. Победы, д. 18</t>
  </si>
  <si>
    <t>1.3.0.29000039</t>
  </si>
  <si>
    <t>П13029000039</t>
  </si>
  <si>
    <t>Квартира № 1 (Лащенова К.С.)</t>
  </si>
  <si>
    <t>г. Константиновск, ул. Калинина, д. 170, корпус 1, кв. 1</t>
  </si>
  <si>
    <t>1.3.0.29000159</t>
  </si>
  <si>
    <t>П13029000159</t>
  </si>
  <si>
    <t>1.3.0.29000160</t>
  </si>
  <si>
    <t>П13029000160</t>
  </si>
  <si>
    <t>1.3.0.29000161</t>
  </si>
  <si>
    <t>1.3.0.29000162</t>
  </si>
  <si>
    <t>1.3.0.29000163</t>
  </si>
  <si>
    <t>П13029000161</t>
  </si>
  <si>
    <t>П13029000162</t>
  </si>
  <si>
    <t>П13029000163</t>
  </si>
  <si>
    <t>1.3.0.29000164</t>
  </si>
  <si>
    <t>1.3.0.29000165</t>
  </si>
  <si>
    <t>1.3.0.29000166</t>
  </si>
  <si>
    <t>1.3.0.29000167</t>
  </si>
  <si>
    <t>1.3.0.29000168</t>
  </si>
  <si>
    <t>1.3.0.29000169</t>
  </si>
  <si>
    <t>1.3.0.29000170</t>
  </si>
  <si>
    <t>1.3.0.29000171</t>
  </si>
  <si>
    <t>1.3.0.29000172</t>
  </si>
  <si>
    <t>1.3.0.29000173</t>
  </si>
  <si>
    <t>1.3.0.29000174</t>
  </si>
  <si>
    <t>1.3.0.29000175</t>
  </si>
  <si>
    <t>1.3.0.29000176</t>
  </si>
  <si>
    <t>1.3.0.29000177</t>
  </si>
  <si>
    <t>1.3.0.29000178</t>
  </si>
  <si>
    <t>1.3.0.29000179</t>
  </si>
  <si>
    <t>1.3.0.29000180</t>
  </si>
  <si>
    <t>1.3.0.29000181</t>
  </si>
  <si>
    <t>1.3.0.29000182</t>
  </si>
  <si>
    <t>1.3.0.29000183</t>
  </si>
  <si>
    <t>1.3.0.29000184</t>
  </si>
  <si>
    <t>1.3.0.29000185</t>
  </si>
  <si>
    <t>1.3.0.29000186</t>
  </si>
  <si>
    <t>1.3.0.29000187</t>
  </si>
  <si>
    <t>1.3.0.29000188</t>
  </si>
  <si>
    <t>1.3.0.29000189</t>
  </si>
  <si>
    <t>1.3.0.29000190</t>
  </si>
  <si>
    <t>1.3.0.29000191</t>
  </si>
  <si>
    <t>1.3.0.29000192</t>
  </si>
  <si>
    <t>1.3.0.29000193</t>
  </si>
  <si>
    <t>1.3.0.29000194</t>
  </si>
  <si>
    <t>1.3.0.29000195</t>
  </si>
  <si>
    <t>1.3.0.29000196</t>
  </si>
  <si>
    <t>1.3.0.29000197</t>
  </si>
  <si>
    <t>1.3.0.29000198</t>
  </si>
  <si>
    <t>1.3.0.29000199</t>
  </si>
  <si>
    <t>1.3.0.29000200</t>
  </si>
  <si>
    <t>1.3.0.29000201</t>
  </si>
  <si>
    <t>П13029000164</t>
  </si>
  <si>
    <t>П13029000165</t>
  </si>
  <si>
    <t>П13029000166</t>
  </si>
  <si>
    <t>П13029000167</t>
  </si>
  <si>
    <t>П13029000168</t>
  </si>
  <si>
    <t>П13029000169</t>
  </si>
  <si>
    <t>П13029000170</t>
  </si>
  <si>
    <t>П13029000171</t>
  </si>
  <si>
    <t>П13029000172</t>
  </si>
  <si>
    <t>П13029000173</t>
  </si>
  <si>
    <t>П13029000174</t>
  </si>
  <si>
    <t>П13029000175</t>
  </si>
  <si>
    <t>П13029000176</t>
  </si>
  <si>
    <t>П13029000177</t>
  </si>
  <si>
    <t>П13029000178</t>
  </si>
  <si>
    <t>П13029000179</t>
  </si>
  <si>
    <t>П13029000180</t>
  </si>
  <si>
    <t>П13029000181</t>
  </si>
  <si>
    <t>П13029000182</t>
  </si>
  <si>
    <t>П13029000183</t>
  </si>
  <si>
    <t>П13029000184</t>
  </si>
  <si>
    <t>П13029000185</t>
  </si>
  <si>
    <t>П13029000186</t>
  </si>
  <si>
    <t>П13029000187</t>
  </si>
  <si>
    <t>П13029000188</t>
  </si>
  <si>
    <t>П13029000189</t>
  </si>
  <si>
    <t>П13029000190</t>
  </si>
  <si>
    <t>П13029000191</t>
  </si>
  <si>
    <t>П13029000192</t>
  </si>
  <si>
    <t>П13029000193</t>
  </si>
  <si>
    <t>П13029000194</t>
  </si>
  <si>
    <t>П13029000195</t>
  </si>
  <si>
    <t>П13029000196</t>
  </si>
  <si>
    <t>П13029000197</t>
  </si>
  <si>
    <t>П13029000198</t>
  </si>
  <si>
    <t>П13029000199</t>
  </si>
  <si>
    <t>П13029000200</t>
  </si>
  <si>
    <t>П13029000201</t>
  </si>
  <si>
    <t>г. Константиновск, ул. Калинина, д. 170, корпус 1, кв. 2</t>
  </si>
  <si>
    <t>г. Константиновск, ул. Калинина, д. 170, корпус 1, кв. 3</t>
  </si>
  <si>
    <t>г. Константиновск, ул. Калинина, д. 170, корпус 1, кв. 4</t>
  </si>
  <si>
    <t>г. Константиновск, ул. Калинина, д. 170, корпус 1, кв. 5</t>
  </si>
  <si>
    <t>г. Константиновск, ул. Калинина, д. 170, корпус 1, кв. 6</t>
  </si>
  <si>
    <t>г. Константиновск, ул. Калинина, д. 170, корпус 1, кв. 7</t>
  </si>
  <si>
    <t>г. Константиновск, ул. Калинина, д. 170, корпус 1, кв. 8</t>
  </si>
  <si>
    <t>Квартира № 2 (Смирнова В.С.)</t>
  </si>
  <si>
    <t>Квартира № 3 (Минин Ю.Ю.)</t>
  </si>
  <si>
    <t>Квартира № 4 (Балашов В.И.)</t>
  </si>
  <si>
    <t>Квартира № 5 (Литвинова М.А.)</t>
  </si>
  <si>
    <t>Квартира № 6 (Зацепин С.А.)</t>
  </si>
  <si>
    <t>Квартира № 7 (Белова Е.Е.)</t>
  </si>
  <si>
    <t>Квартира № 8 (Белова О.Е.)</t>
  </si>
  <si>
    <t>г. Константиновск, ул. Калинина, д. 170, корпус 2, кв. 1</t>
  </si>
  <si>
    <t>г. Константиновск, ул. Калинина, д. 170, корпус 2, кв. 2</t>
  </si>
  <si>
    <t>г. Константиновск, ул. Калинина, д. 170, корпус 2, кв. 3</t>
  </si>
  <si>
    <t>г. Константиновск, ул. Калинина, д. 170, корпус 2, кв. 4</t>
  </si>
  <si>
    <t>г. Константиновск, ул. Калинина, д. 170, корпус 2,  кв. 5</t>
  </si>
  <si>
    <t>г. Константиновск, ул. Калинина, д. 170, корпус 2, кв. 6</t>
  </si>
  <si>
    <t>г. Константиновск, ул. Калинина, д. 170, корпус 2, кв. 7</t>
  </si>
  <si>
    <t>г. Константиновск, ул. Калинина, д. 170, корпус 2, кв. 8</t>
  </si>
  <si>
    <t>Квартира № 1 (Дорохов С.А.)</t>
  </si>
  <si>
    <t>Квартира № 2 (Горбачев П.Д.)</t>
  </si>
  <si>
    <t>Квартира № 3 (Васюкова Д.Ф.)</t>
  </si>
  <si>
    <t>Квартира № 4 (Богодухов А.В.)</t>
  </si>
  <si>
    <t>Квартира № 5 (Павлов А.И.)</t>
  </si>
  <si>
    <t>Квартира № 6 (Кабаргин И.А.)</t>
  </si>
  <si>
    <t>Квартира № 7 (Кононыхин А.В.)</t>
  </si>
  <si>
    <t>Квартира № 8 (Жук Е.А.)</t>
  </si>
  <si>
    <t>г. Константиновск, ул. Калинина, д. 170, корпус 3, кв. 1</t>
  </si>
  <si>
    <t>г. Константиновск, ул. Калинина, д. 170, корпус 3, кв. 2</t>
  </si>
  <si>
    <t>г. Константиновск, ул. Калинина, д. 170, корпус 3, кв. 3</t>
  </si>
  <si>
    <t>г. Константиновск, ул. Калинина, д. 170, корпус 3, кв. 4</t>
  </si>
  <si>
    <t>г. Константиновск, ул. Калинина, д. 170, корпус 3,  кв. 5</t>
  </si>
  <si>
    <t>г. Константиновск, ул. Калинина, д. 170, корпус 3, кв. 6</t>
  </si>
  <si>
    <t>г. Константиновск, ул. Калинина, д. 170, корпус 3, кв. 7</t>
  </si>
  <si>
    <t>г. Константиновск, ул. Калинина, д. 170, корпус 3, кв. 8</t>
  </si>
  <si>
    <t>г. Константиновск, ул. Калинина, д. 170, корпус 3, кв. 9</t>
  </si>
  <si>
    <t>г. Константиновск, ул. Калинина, д. 170, корпус 3, кв. 10</t>
  </si>
  <si>
    <t>Квартира № 1 (Харченко В.В.)</t>
  </si>
  <si>
    <t>Квартира № 2 (Хаустова О.В.)</t>
  </si>
  <si>
    <t>Квартира № 3 (Черкашин А.В.)</t>
  </si>
  <si>
    <t>Квартира № 4 (Кузменко А.В.)</t>
  </si>
  <si>
    <t>Квартира № 5 (Кожанова В.В.)</t>
  </si>
  <si>
    <t>Квартира № 7 (Городилов Д.О.)</t>
  </si>
  <si>
    <t>Квартира № 8 (Городилова Н.О.)</t>
  </si>
  <si>
    <t>Квартира № 9 (Четверг А.Ю.)</t>
  </si>
  <si>
    <t>г. Константиновск, ул. Калинина, д. 170, корпус 4, кв. 1</t>
  </si>
  <si>
    <t>г. Константиновск, ул. Калинина, д. 170, корпус 4, кв. 2</t>
  </si>
  <si>
    <t>г. Константиновск, ул. Калинина, д. 170, корпус 4, кв. 3</t>
  </si>
  <si>
    <t>г. Константиновск, ул. Калинина, д. 170, корпус 4, кв. 4</t>
  </si>
  <si>
    <t>г. Константиновск, ул. Калинина, д. 170, корпус 4,  кв. 5</t>
  </si>
  <si>
    <t>г. Константиновск, ул. Калинина, д. 170, корпус 4, кв. 6</t>
  </si>
  <si>
    <t>г. Константиновск, ул. Калинина, д. 170, корпус 4, кв. 7</t>
  </si>
  <si>
    <t>г. Константиновск, ул. Калинина, д. 170, корпус 4, кв. 8</t>
  </si>
  <si>
    <t>г. Константиновск, ул. Калинина, д. 170, корпус 4, кв. 9</t>
  </si>
  <si>
    <t>г. Константиновск, ул. Калинина, д. 170, корпус 4, кв. 10</t>
  </si>
  <si>
    <t>Квартира № 1 (Науменко А.П.)</t>
  </si>
  <si>
    <t>Квартира № 5 (Радченко В.С.)</t>
  </si>
  <si>
    <t>Квартира № 6 (Пустосмехов С.Ю.)</t>
  </si>
  <si>
    <t>Квартира № 7 (Харитонова М.С.)</t>
  </si>
  <si>
    <t>Квартира № 8 (Татаринцев А.П.)</t>
  </si>
  <si>
    <t>Квартира № 9 (Позник А.И.)</t>
  </si>
  <si>
    <t>Квартира № 10 (Поликарпова К.С.)</t>
  </si>
  <si>
    <t>г. Константиновск, пер. Широкий, д. 43, кв. 1</t>
  </si>
  <si>
    <t>г. Константиновск, пер. Широкий, д. 43, кв. 2</t>
  </si>
  <si>
    <t>г. Константиновск, пер. Широкий, д. 43, кв. 3</t>
  </si>
  <si>
    <t>г. Константиновск, пер. Широкий, д. 43, кв. 4</t>
  </si>
  <si>
    <t>г. Константиновск, пер. Широкий, д. 43, кв. 5</t>
  </si>
  <si>
    <t>Квартира № 1 (Белова (Луценко) А.И.)</t>
  </si>
  <si>
    <t>Квартира № 2 (Верегина О.Г.)</t>
  </si>
  <si>
    <t>Квартира № 3 (Окишева (Рогова) Е.С.)</t>
  </si>
  <si>
    <t>Квартира № 4 (Ярцева О.Е.)</t>
  </si>
  <si>
    <t>Квартира № 5 (Пастухов В.Н.)</t>
  </si>
  <si>
    <t>г. Константиновск, ул. 24 Гвардейской Дивизии, д. 30, корпус № 2, кв. 2</t>
  </si>
  <si>
    <t>г. Константиновск, ул. Фрунзе, д. 181, кв. 1</t>
  </si>
  <si>
    <t>Постановление Главы Администрации Ростовской области № 354 от 20.07.2001 г. «О передаче из государственной собственности Ростовской области имущества в муниципальную собственность Константиновского района»</t>
  </si>
  <si>
    <t>Константиновский район,  х. Нижнекалинов, ул. Победы, д. 3</t>
  </si>
  <si>
    <t>1.3.0.29000115</t>
  </si>
  <si>
    <t>П13029000115</t>
  </si>
  <si>
    <t>Константиновский район, х. Кременской, ул. Московская, д. 6</t>
  </si>
  <si>
    <t>1.2.0.29000228</t>
  </si>
  <si>
    <t>П12029000228</t>
  </si>
  <si>
    <t>Фельдшерско - акушерский пункт (1964)</t>
  </si>
  <si>
    <t>Константиновский район, х. Крюков, ул. Молодежная, д. 21</t>
  </si>
  <si>
    <t>1.2.0.29000229</t>
  </si>
  <si>
    <t>П12029000229</t>
  </si>
  <si>
    <t>Константиновский район, х. Почтовский, ул. Центральная, д. 8</t>
  </si>
  <si>
    <t>1.2.0.29000230</t>
  </si>
  <si>
    <t>П12029000230</t>
  </si>
  <si>
    <t>Фельдшерско - акушерский пункт (1979)</t>
  </si>
  <si>
    <t>Константиновский район,х. Базки, ул. Пушкина, д. 23</t>
  </si>
  <si>
    <t>1.2.0.29000231</t>
  </si>
  <si>
    <t>П12029000231</t>
  </si>
  <si>
    <t>347250, Ростовская область, г. Константиновск, ул. Топилина, д. 41</t>
  </si>
  <si>
    <t>347250, Ростовская область, г. Константиновск, ул. Ленина, д. 20</t>
  </si>
  <si>
    <t>Административное здание</t>
  </si>
  <si>
    <t xml:space="preserve">г. Константиновск, ул. Ленина, д. 20 </t>
  </si>
  <si>
    <t>1.2.0.29000031</t>
  </si>
  <si>
    <t>П12029000031</t>
  </si>
  <si>
    <t>Здание гаража</t>
  </si>
  <si>
    <t>1.2.0.29000032</t>
  </si>
  <si>
    <t>П12029000032</t>
  </si>
  <si>
    <t>Константиновский район, ул. 8 Марта, 7</t>
  </si>
  <si>
    <t>Здание интерната-общежития 1967 г.</t>
  </si>
  <si>
    <t>Константиновский район, х. Крюков, ул. Центральная, 7/1</t>
  </si>
  <si>
    <t>1.2.0.29000033</t>
  </si>
  <si>
    <t>П12029000033</t>
  </si>
  <si>
    <t>3.1.290000022</t>
  </si>
  <si>
    <t>347267, Ростовская область, Константиновский район, х. Михайловский, ул. Березовая, д. 22</t>
  </si>
  <si>
    <t>Константиновский район, х. Михайловский, ул. Березовая, 22</t>
  </si>
  <si>
    <t>1.2.0.29000147</t>
  </si>
  <si>
    <t>П12029000147</t>
  </si>
  <si>
    <t>Константиновский район, х.Хрящевский, ул. Бульварная, 14</t>
  </si>
  <si>
    <t>1.2.0.29000148</t>
  </si>
  <si>
    <t>П12029000148</t>
  </si>
  <si>
    <t>Бассейн для воды, объемом 5 куб.м.</t>
  </si>
  <si>
    <t>Константиновский район,                          х. Михайловский, ул. Березовая, д. 22</t>
  </si>
  <si>
    <t>1.2.0.29000151</t>
  </si>
  <si>
    <t>П12029000151</t>
  </si>
  <si>
    <t>Дымовая труба, протяженностью 9 м</t>
  </si>
  <si>
    <t>1.2.0.29000150</t>
  </si>
  <si>
    <t>П12029000150</t>
  </si>
  <si>
    <t>Сарай</t>
  </si>
  <si>
    <t>Константиновский район, х. Хрящевский, ул. Бульварная, д. 14</t>
  </si>
  <si>
    <t>1.2.0.29000149</t>
  </si>
  <si>
    <t>П12029000149</t>
  </si>
  <si>
    <t>1.2.0.29000044</t>
  </si>
  <si>
    <t>П12029000044</t>
  </si>
  <si>
    <t>1.2.0.29000045</t>
  </si>
  <si>
    <t>П12029000045</t>
  </si>
  <si>
    <t>1.2.0.29000046</t>
  </si>
  <si>
    <t>П12029000046</t>
  </si>
  <si>
    <t>1.2.0.29000049</t>
  </si>
  <si>
    <t>П12029000049</t>
  </si>
  <si>
    <t>Наружный водопровод, протяженностью 14 м.</t>
  </si>
  <si>
    <t>1.2.0.29000051</t>
  </si>
  <si>
    <t>П12029000051</t>
  </si>
  <si>
    <t>61:17:0010237:267</t>
  </si>
  <si>
    <t>Решение малого совета Ростовского областного Совета народных депутатов от 21.04.1993г. № 115</t>
  </si>
  <si>
    <t>г. Константиновск, ул. Промышленная – Донская, начало объекта – место врезки в действующий газопровод высокого давления, точка врезки расположена у ШРП № 26 по ул. Промышленная, конец объекта на северной стене здания № 2 по ул. Донская</t>
  </si>
  <si>
    <t>г. Константиновск, начало – въезд к водопроводным очистным сооружениям г. Константиновска, окончание – ГРПШ ул. Лесная, 10</t>
  </si>
  <si>
    <t>г. Константиновск, КГУ – 1, промзона</t>
  </si>
  <si>
    <t>61:17:0010235:268</t>
  </si>
  <si>
    <t>61:17:0050101:5769</t>
  </si>
  <si>
    <t>61:17:0010235:264</t>
  </si>
  <si>
    <t>Сарай - гараж (1917)</t>
  </si>
  <si>
    <t>61:17:0010235:265</t>
  </si>
  <si>
    <t>61:17:0010235:266</t>
  </si>
  <si>
    <t>61:17:0010235:267</t>
  </si>
  <si>
    <t>61:17:0050101:5770</t>
  </si>
  <si>
    <t>Гараж (1955)</t>
  </si>
  <si>
    <t>Сведения об ограничениях муниципального имущества</t>
  </si>
  <si>
    <t>Константиновский район, х. Суворов, ул. Центральная, д. 33</t>
  </si>
  <si>
    <t>1.3.0.29000116</t>
  </si>
  <si>
    <t>П13029000116</t>
  </si>
  <si>
    <t>Фельдшерско - акушерский пункт  (12.04.1976)</t>
  </si>
  <si>
    <t>Константиновский район, ст-ца Богоявленовская, ул. Сиреневая, д. 4</t>
  </si>
  <si>
    <t>1.2.0.29000232</t>
  </si>
  <si>
    <t>П12029000232</t>
  </si>
  <si>
    <t>1.2.0.29000234</t>
  </si>
  <si>
    <t>П12029000234</t>
  </si>
  <si>
    <t>Константиновский район, х. Нижнекалинов, ул. Победы, 3</t>
  </si>
  <si>
    <t>1.3.0.29000118</t>
  </si>
  <si>
    <t>П13029000118</t>
  </si>
  <si>
    <t>Константиновский район, п. Стычновский, ул. Центральная, 1</t>
  </si>
  <si>
    <t>Константиновский район, х. Костино-Горский, ул. Школьная, д.2, пом. 1</t>
  </si>
  <si>
    <t>1.3.0.29000120</t>
  </si>
  <si>
    <t>П13029000120</t>
  </si>
  <si>
    <t>Кухня-прачечная (1952)</t>
  </si>
  <si>
    <t>Константиновский район, ст-ца Николаевская, ул. Гагарина, 87</t>
  </si>
  <si>
    <t>1.2.0.29000236</t>
  </si>
  <si>
    <t>П12029000236</t>
  </si>
  <si>
    <t>Гараж (1961)</t>
  </si>
  <si>
    <t>1.2.0.29000237</t>
  </si>
  <si>
    <t>П12029000237</t>
  </si>
  <si>
    <t>Здание морга - гаража</t>
  </si>
  <si>
    <t>Итого по реестровому номеру</t>
  </si>
  <si>
    <t>х</t>
  </si>
  <si>
    <t xml:space="preserve">х </t>
  </si>
  <si>
    <t>Муниципальное унитарное информационно-издательское предприятие "Донские огни"</t>
  </si>
  <si>
    <t>3.1.290000041</t>
  </si>
  <si>
    <t>347250, Ростовская область, г. Константиновск, ул. Фрунзе, д. 44</t>
  </si>
  <si>
    <t>Здание редакции</t>
  </si>
  <si>
    <t>г. Константиновск, ул. Фрунзе, д. 44</t>
  </si>
  <si>
    <t>1.2.0.29000137</t>
  </si>
  <si>
    <t>П12029000137</t>
  </si>
  <si>
    <t>Гараж</t>
  </si>
  <si>
    <t>Константиновский район, г. Константиновск, ул. Фрунзе, 44</t>
  </si>
  <si>
    <t>1.2.0.29000138</t>
  </si>
  <si>
    <t>П12029000138</t>
  </si>
  <si>
    <t>Муниципальное учреждение «Отдел образования Администрации Константиновского района»</t>
  </si>
  <si>
    <t>3.1.290000015</t>
  </si>
  <si>
    <t>Администрация Константиновского района</t>
  </si>
  <si>
    <t>Наружная канализация, протяженностью 77 м.</t>
  </si>
  <si>
    <t>1.2.0.29000050</t>
  </si>
  <si>
    <t>П12029000050</t>
  </si>
  <si>
    <t>Тепловой пункт</t>
  </si>
  <si>
    <t>1.2.0.29000048</t>
  </si>
  <si>
    <t>П12029000048</t>
  </si>
  <si>
    <t>Тепловая трасса, протяженностью 66 м.</t>
  </si>
  <si>
    <t>1.2.0.29000052</t>
  </si>
  <si>
    <t>П12029000052</t>
  </si>
  <si>
    <t>Здание котельной</t>
  </si>
  <si>
    <t>Муниципальное бюджетное общеобразовательное учреждение "Средняя общеобразовательная школа № 2"</t>
  </si>
  <si>
    <t>3.1.290000006</t>
  </si>
  <si>
    <t>347251, Ростовская область, г. Константиновск, ул. Рылеева, д. 59</t>
  </si>
  <si>
    <t>Константиновский район, г. Константиновск, ул. Рылеева, 59</t>
  </si>
  <si>
    <t>1.2.0.29000072</t>
  </si>
  <si>
    <t>П12029000072</t>
  </si>
  <si>
    <t>Константиновский район, х. Крюков, ул. Школьная, 6</t>
  </si>
  <si>
    <t>1.2.0.29000074</t>
  </si>
  <si>
    <t>П12029000074</t>
  </si>
  <si>
    <t>Котельная</t>
  </si>
  <si>
    <t>1.2.0.29000073</t>
  </si>
  <si>
    <t>П12029000073</t>
  </si>
  <si>
    <t>Туалет</t>
  </si>
  <si>
    <t>г. Константиновск, ул. Рылеева, д. 59</t>
  </si>
  <si>
    <t>1.2.0.29000075</t>
  </si>
  <si>
    <t>П12029000075</t>
  </si>
  <si>
    <t>Надземный газопровод высокого двления, протяженностью 8 м.</t>
  </si>
  <si>
    <t>61:17:0010241:544</t>
  </si>
  <si>
    <t>Сети наружного освещения 0,4 кВт, протяженностью 20 м.</t>
  </si>
  <si>
    <t>61:17:0010237:416</t>
  </si>
  <si>
    <t>61:17:0010237:418</t>
  </si>
  <si>
    <t>Наружные канализационные сети, протяженностью 27 м.</t>
  </si>
  <si>
    <t>61:17:0010237:417</t>
  </si>
  <si>
    <t>Наружные тепловые сети № 2, протяженностью 70 м.</t>
  </si>
  <si>
    <t>61:17:0010237:421</t>
  </si>
  <si>
    <t>Решение от 17.07.2012г. Орган выдачи: Усть - Донецкий районный суд Ростовской области. Дело № 2-580/12</t>
  </si>
  <si>
    <t>Решение от 17.07.2012г. Орган выдачи: Усть - Донецкий районный суд Ростовской области. Дело № 2-580/12, Определение от 02.10.2012г. Орган выдачи: Усть - Донецкий районнный суд Ростовской области. Дело № 2-580/12</t>
  </si>
  <si>
    <t>Муниципальное бюджетное общеобразовательное учреждение "Нижнежуравская основная общеобразовательная школа"</t>
  </si>
  <si>
    <t>3.1.290000009</t>
  </si>
  <si>
    <t>347262, Ростовская область, Константиновский район, х. Нижнежуравский, ул. Мира, д. 16</t>
  </si>
  <si>
    <t>Константиновский район, х. Нижнежуравский, ул. Мира, д. 16</t>
  </si>
  <si>
    <t>1.2.0.29000142</t>
  </si>
  <si>
    <t>П12029000142</t>
  </si>
  <si>
    <t>1.2.0.29000143</t>
  </si>
  <si>
    <t>П12029000143</t>
  </si>
  <si>
    <t>Муниципальное бюджетное общеобразовательное учреждение "Николаевская средняя общеобразовательная школа"</t>
  </si>
  <si>
    <t>3.1.290000012</t>
  </si>
  <si>
    <t>серия 61 АГ № 365156 от 09.02.2007г.</t>
  </si>
  <si>
    <t>Квартира (Писаренко В.А.)</t>
  </si>
  <si>
    <t>Жилой дом (Киселев А.В.)</t>
  </si>
  <si>
    <t xml:space="preserve">Жилой дом    </t>
  </si>
  <si>
    <t>Нежилые помещения комнаты: 2,3,4,5 расположенные на 2 эт в здании МОУ СОШ № 1</t>
  </si>
  <si>
    <t>Константиновский район, г. Константиновск, ул. 25 Октября, 57/33, корпус № 2</t>
  </si>
  <si>
    <t>1.3.0.29000011</t>
  </si>
  <si>
    <t>П13029000011</t>
  </si>
  <si>
    <t>Муниципальное бюджетное образовательное учреждение дополнительного образования детей Центр внешкольной работы</t>
  </si>
  <si>
    <t>3.1.290000008</t>
  </si>
  <si>
    <t>Малышковый корпус</t>
  </si>
  <si>
    <t>1.2.0.29000061</t>
  </si>
  <si>
    <t>П12029000061</t>
  </si>
  <si>
    <t>Муниципальное бюджетное дошкольное образовательное учреждение детский сад комбинированного вида № 1 "Аленушка"</t>
  </si>
  <si>
    <t>3.1.290000003</t>
  </si>
  <si>
    <t>347250, Ростовская область, г. Константиновск, ул. Комарова, 64/49</t>
  </si>
  <si>
    <t xml:space="preserve">Прачечная </t>
  </si>
  <si>
    <t>Константиновский район, г. Константиновск, ул. Комарова, 64/49, корпус 3</t>
  </si>
  <si>
    <t>1.2.0.29000070</t>
  </si>
  <si>
    <t>П12029000070</t>
  </si>
  <si>
    <t xml:space="preserve">Склад </t>
  </si>
  <si>
    <t>Константиновский район, г. Константиновск, ул. Комарова, 64/49, корпус 4</t>
  </si>
  <si>
    <t>1.2.0.29000071</t>
  </si>
  <si>
    <t>П12029000071</t>
  </si>
  <si>
    <t>Детский сад № 1</t>
  </si>
  <si>
    <t>Константиновский район, г. Константиновск, ул. Комарова, 64/49, корпус 1</t>
  </si>
  <si>
    <t>1.2.0.29000066</t>
  </si>
  <si>
    <t>П12029000066</t>
  </si>
  <si>
    <t xml:space="preserve">Детский сад № 4 </t>
  </si>
  <si>
    <t>Константиновский район, г. Константиновск, ул. Комарова, 62/58, корпус 6</t>
  </si>
  <si>
    <t>1.2.0.29000069</t>
  </si>
  <si>
    <t>П12029000069</t>
  </si>
  <si>
    <t>Детский сад № 3</t>
  </si>
  <si>
    <t>Константиновский район, г. Константиновск, ул. Комарова, 62/58, корпус 5</t>
  </si>
  <si>
    <t>1.2.0.29000068</t>
  </si>
  <si>
    <t>П12029000068</t>
  </si>
  <si>
    <t>Муниципальное бюджетное дошкольное образовательное учреждение детский сад  общеразвивающего вида с приоритетным осуществлением деятельности по художественно – эстетическому развитию детей № 2 «Ладушки»</t>
  </si>
  <si>
    <t>3.1.290000019</t>
  </si>
  <si>
    <t>347250, Ростовская область, г. Константиновск, ул. Баумана, 108 "А"</t>
  </si>
  <si>
    <t>Детский сад</t>
  </si>
  <si>
    <t>г. Константиновск, ул. Баумана, 108 "А"</t>
  </si>
  <si>
    <t>1.2.0.29000015</t>
  </si>
  <si>
    <t>П12029000015</t>
  </si>
  <si>
    <t>г. Константиновск, ул. Калинина, 93 "а"</t>
  </si>
  <si>
    <t>1.2.0.29000016</t>
  </si>
  <si>
    <t>П12029000016</t>
  </si>
  <si>
    <t>Муниципальное бюджетное дошкольное образовательное учреждение детский сад № 3 "Солнышко"</t>
  </si>
  <si>
    <t>3.1.290000004</t>
  </si>
  <si>
    <t>347250, Ростовская область, г. Константиновск, ул. Топилина, д. 42</t>
  </si>
  <si>
    <t>г. Константиновск, ул. Топилина, д. 42</t>
  </si>
  <si>
    <t>1.2.0.29000001</t>
  </si>
  <si>
    <t>П12029000001</t>
  </si>
  <si>
    <t>Ясельный корпус</t>
  </si>
  <si>
    <t>1.2.0.29000002</t>
  </si>
  <si>
    <t>П12029000002</t>
  </si>
  <si>
    <t>Пищеблок</t>
  </si>
  <si>
    <t>1.2.0.29000004</t>
  </si>
  <si>
    <t>П12029000004</t>
  </si>
  <si>
    <t>1.2.0.29000006</t>
  </si>
  <si>
    <t>П12029000006</t>
  </si>
  <si>
    <t>1.2.0.29000005</t>
  </si>
  <si>
    <t>П12029000005</t>
  </si>
  <si>
    <t>1.2.0.29000003</t>
  </si>
  <si>
    <t>П12029000003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</si>
  <si>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– эстетическому развитию детей № 11 «Березка»</t>
  </si>
  <si>
    <t>3.1.290000020</t>
  </si>
  <si>
    <t>347272, Ростовская область, Константиновский район, ст. Николаевская, ул. Центральная, д. 17</t>
  </si>
  <si>
    <t>Константиновский район, ст. Николаевская, ул. Центральная, д. 35</t>
  </si>
  <si>
    <t>1.2.0.29000034</t>
  </si>
  <si>
    <t>П12029000034</t>
  </si>
  <si>
    <t>ст-ца Николаевская, ул. Центральная, д. 35</t>
  </si>
  <si>
    <t>1.2.0.29000035</t>
  </si>
  <si>
    <t>П12029000035</t>
  </si>
  <si>
    <t>Муниципальное бюджетное дошкольное образовательное учреждение детского сада общеразвивающего вида с приоритетным осуществлением деятельности по художественно – эстетическому развитию детей № 5 «Улыбка»</t>
  </si>
  <si>
    <t>3.1.290000028</t>
  </si>
  <si>
    <t>347251, Ростовская область, г. Константиновск, ул. Комсомольская, д. 136</t>
  </si>
  <si>
    <t>г. Константиновск, ул. Комсомольская, 136</t>
  </si>
  <si>
    <t>1.2.0.29000027</t>
  </si>
  <si>
    <t>П12029000027</t>
  </si>
  <si>
    <t>1.2.0.29000029</t>
  </si>
  <si>
    <t>П12029000029</t>
  </si>
  <si>
    <t>1.2.0.29000028</t>
  </si>
  <si>
    <t>П12029000028</t>
  </si>
  <si>
    <t>1.2.0.29000030</t>
  </si>
  <si>
    <t>П12029000030</t>
  </si>
  <si>
    <t>Муниципальное бюджетное дошкольное образовательное учреждение детский сад № 6 "Колосок"</t>
  </si>
  <si>
    <t>3.1.290000018</t>
  </si>
  <si>
    <t>347264, Ростовская область, Константиновский район, х. Нижнекалинов, ул. Набережная, д. 19</t>
  </si>
  <si>
    <t>Константиновский район, х. Нижнекалинов, ул. Набережная, 19</t>
  </si>
  <si>
    <t>1.2.0.29000013</t>
  </si>
  <si>
    <t>П12029000013</t>
  </si>
  <si>
    <t>Константиновский район, х. Нижнекалинов, ул. Набережная, д. 19</t>
  </si>
  <si>
    <t>1.2.0.29000014</t>
  </si>
  <si>
    <t>П12029000014</t>
  </si>
  <si>
    <t>Муниципальное бюджетное дошкольное образовательное учреждение детский сад № 7 "Колокольчик"</t>
  </si>
  <si>
    <t>3.1.290000005</t>
  </si>
  <si>
    <t>347263, Ростовская область, Константиновский район, х. Почтовый, ул. Центральная, д. 1</t>
  </si>
  <si>
    <t xml:space="preserve"> Константиновский район, х. Почтовый, ул. Центральная, д. 1</t>
  </si>
  <si>
    <t>1.3.0.29000001</t>
  </si>
  <si>
    <t>П13029000001</t>
  </si>
  <si>
    <t>1.3.0.29000024</t>
  </si>
  <si>
    <t>П13029000024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</si>
  <si>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– эстетическому развитию детей № 8 «Виноградинка»</t>
  </si>
  <si>
    <t>3.1.290000007</t>
  </si>
  <si>
    <t>347267, Ростовская область, Константиновский район, х. Ведерников, 3-й переулок, д. 8</t>
  </si>
  <si>
    <t>Константиновский район, х. Ведерников, 3-й переулок, д. 8</t>
  </si>
  <si>
    <t>1.2.0.29000010</t>
  </si>
  <si>
    <t>П12029000010</t>
  </si>
  <si>
    <t>1.2.0.29000011</t>
  </si>
  <si>
    <t>П12029000011</t>
  </si>
  <si>
    <t>1.2.0.29000012</t>
  </si>
  <si>
    <t>П12029000012</t>
  </si>
  <si>
    <t xml:space="preserve">Муниципальное бюджетное дошкольное образовательное учреждение детский сад № 9 "Росинка"  </t>
  </si>
  <si>
    <t>3.1.290000002</t>
  </si>
  <si>
    <t>347271, Ростовская область, Константиновский район, ст. Богоявленская, ул. Кленовая, д. 5</t>
  </si>
  <si>
    <t>Константиновский район, ст-ца Богоявленская, ул. Кленовая, 5</t>
  </si>
  <si>
    <t>1.2.0.29000139</t>
  </si>
  <si>
    <t>П12029000139</t>
  </si>
  <si>
    <t>1.2.0.29000140</t>
  </si>
  <si>
    <t>П12029000140</t>
  </si>
  <si>
    <t>Муниципальное бюджетное дошкольное образовательное учреждение детский сад № 10 "Светлячок"</t>
  </si>
  <si>
    <t>3.1.290000029</t>
  </si>
  <si>
    <t>347268, Ростовская область, Константиновский район, х. Хрящевский, ул. Бульварная, д. 20</t>
  </si>
  <si>
    <t>Константиновский район, х. Хрящевский, ул. Бульварная, 20</t>
  </si>
  <si>
    <t>1.2.0.29000053</t>
  </si>
  <si>
    <t>П12029000053</t>
  </si>
  <si>
    <t>х. Хрящевский, ул. Бульварная, д. 20</t>
  </si>
  <si>
    <t>1.2.0.29000054</t>
  </si>
  <si>
    <t>П12029000054</t>
  </si>
  <si>
    <t>Константиновский район, х. Упраздно - Кагальницкий - х. Камышный, начало объекта - опуск газопровода в землю у ГРС х. Упраздно - Кагальницкий, конец объекта выход газопровода из земли у ГРПШ ГСГО-2С х. Камышный</t>
  </si>
  <si>
    <t>Подземный газопровод высокого давления от ул. Комсомольская к зданию зерносушилки ООО "Сатурн" в г. Константиновске, Ростовской области, протяженностью 325 м.</t>
  </si>
  <si>
    <t>Подземный газопровод среднего давления к жилому дому № 32, КГУ-1 в г. Константиновске, протяженностью 174 м.</t>
  </si>
  <si>
    <t>Подземный газопровод высокого давления, протяженностью 17 м.</t>
  </si>
  <si>
    <t>Подземный газопровод высокого давления, протяженностью 4 м.</t>
  </si>
  <si>
    <t>Надземный газопровод среднего давления, протяженностью 250 м.</t>
  </si>
  <si>
    <t>Надземный газопровод высокого давления, протяженностью 200 м.</t>
  </si>
  <si>
    <t>Надземный газопровод высокого давления, протяженностью 91 м.</t>
  </si>
  <si>
    <t>Подземный газопровод высокого давления, протяженностью 19 м.</t>
  </si>
  <si>
    <t>Подземный газопровод среднего  давления, протяженностью 39 м.</t>
  </si>
  <si>
    <t>Надземный газопровод среднего давления, протяженностью 304 м.</t>
  </si>
  <si>
    <t>Межпоселковый подземный газопровод высокого давления к х. Камышный, протяженностью 4533 м.</t>
  </si>
  <si>
    <t>1.2.0.29000261</t>
  </si>
  <si>
    <t>П12029000261</t>
  </si>
  <si>
    <t>1.2.0.29000262</t>
  </si>
  <si>
    <t>П12029000262</t>
  </si>
  <si>
    <t>1.2.0.29000263</t>
  </si>
  <si>
    <t>П12029000263</t>
  </si>
  <si>
    <t>1.2.0.29000264</t>
  </si>
  <si>
    <t>П12029000264</t>
  </si>
  <si>
    <t>29.04.2011 г.</t>
  </si>
  <si>
    <t>1.2.0.29000265</t>
  </si>
  <si>
    <t>П12029000265</t>
  </si>
  <si>
    <t>27.05.2011 г.</t>
  </si>
  <si>
    <t>1.2.0.29000266</t>
  </si>
  <si>
    <t>П12029000266</t>
  </si>
  <si>
    <t>06.07.2011г.</t>
  </si>
  <si>
    <t>1.2.0.29000267</t>
  </si>
  <si>
    <t>П12029000267</t>
  </si>
  <si>
    <t>18.08.2011г.</t>
  </si>
  <si>
    <t>Муниципальное автономное учреждение Константиновского района «Многофункциональный центр предоставления государственных и муниципальных услуг»</t>
  </si>
  <si>
    <t>1.2.0.29000271</t>
  </si>
  <si>
    <t>П12029000271</t>
  </si>
  <si>
    <t>27.08.2012 г.</t>
  </si>
  <si>
    <t>1.3.0.29000129</t>
  </si>
  <si>
    <t>1.3.0.29000130</t>
  </si>
  <si>
    <t>14.04.2011 г.</t>
  </si>
  <si>
    <t>1.3.0.29000131</t>
  </si>
  <si>
    <t>П13029000130</t>
  </si>
  <si>
    <t>П13029000131</t>
  </si>
  <si>
    <t>П13029000129</t>
  </si>
  <si>
    <t>1.2.0.29000269</t>
  </si>
  <si>
    <t>1.2.0.29000270</t>
  </si>
  <si>
    <t>1.2.0.29000268</t>
  </si>
  <si>
    <t>П12029000268</t>
  </si>
  <si>
    <t>П12029000269</t>
  </si>
  <si>
    <t>П12029000270</t>
  </si>
  <si>
    <t>07.08.2012 г.</t>
  </si>
  <si>
    <t>1.3.0.29000150</t>
  </si>
  <si>
    <t>П13029000150</t>
  </si>
  <si>
    <t>08.08.2012 г.</t>
  </si>
  <si>
    <t>1.2.0.29000272</t>
  </si>
  <si>
    <t>1.2.0.29000273</t>
  </si>
  <si>
    <t>1.2.0.29000274</t>
  </si>
  <si>
    <t>1.2.0.29000275</t>
  </si>
  <si>
    <t>1.2.0.29000276</t>
  </si>
  <si>
    <t>61:17:0070101:679</t>
  </si>
  <si>
    <t>Подземный газопровод высокого давления, протяженностью 49 .</t>
  </si>
  <si>
    <t>61:17:0010108:330</t>
  </si>
  <si>
    <t>Постановление № 565 от 19.10.2004г. Орган выдачи: Администрация Константиновского района Ростовской области</t>
  </si>
  <si>
    <t>Муниципальное бюджетное общеобразовательное учреждение "Средняя общеобразовательная школа № 1"</t>
  </si>
  <si>
    <t>3.1.290000026</t>
  </si>
  <si>
    <t>347250, Ростовская область, г. Константиновск, ул. 25 Октября, д. 57</t>
  </si>
  <si>
    <t>Гаражи</t>
  </si>
  <si>
    <t>Константиновский район, г. Константиновск, ул. Красноармейская, 47</t>
  </si>
  <si>
    <t>1.2.0.29000040</t>
  </si>
  <si>
    <t>П12029000040</t>
  </si>
  <si>
    <t>Мастерские</t>
  </si>
  <si>
    <t>1.2.0.29000039</t>
  </si>
  <si>
    <t>П12029000039</t>
  </si>
  <si>
    <t>Школа</t>
  </si>
  <si>
    <t>Константиновский район, х. Камышный, ул. Мира, 3</t>
  </si>
  <si>
    <t>1.2.0.29000042</t>
  </si>
  <si>
    <t>П12029000042</t>
  </si>
  <si>
    <t>Константиновский район, г. Константиновск, ул. 25 Октября, 57/33</t>
  </si>
  <si>
    <t>1.3.0.29000016</t>
  </si>
  <si>
    <t>П13029000016</t>
  </si>
  <si>
    <t>Учебный корпус №1</t>
  </si>
  <si>
    <t>Константиновский район, г. Константиновск, ул. 25 Октября, 57/33, корпус № 1</t>
  </si>
  <si>
    <t>1.2.0.29000047</t>
  </si>
  <si>
    <t>П12029000047</t>
  </si>
  <si>
    <t>Спортивный зал</t>
  </si>
  <si>
    <t>г. Константиновск, ул. Красноармейская, д. 47</t>
  </si>
  <si>
    <t>1.2.0.29000041</t>
  </si>
  <si>
    <t>П12029000041</t>
  </si>
  <si>
    <t>1.2.0.29000043</t>
  </si>
  <si>
    <t>П12029000043</t>
  </si>
  <si>
    <t>г. Константиновск, ул. Красноармейская, д.47</t>
  </si>
  <si>
    <t>Нежилое помещение (к 9-17 в цок. эт., 7-8, 11-21 на 1эт.)</t>
  </si>
  <si>
    <t>Константиновский район, г. Константиновск, ул. Калинина, 91/95</t>
  </si>
  <si>
    <t>1.3.0.29000017</t>
  </si>
  <si>
    <t>П13029000017</t>
  </si>
  <si>
    <t>1.3.0.29000010</t>
  </si>
  <si>
    <t>П13029000010</t>
  </si>
  <si>
    <t>г. Константиновск, ул. Коммунистическая, д. 65</t>
  </si>
  <si>
    <t>Нежилое помещение (комнаты 17-24)</t>
  </si>
  <si>
    <t>Константиновский район, х. Нижнежуравский, ул. Широкая, д. 18</t>
  </si>
  <si>
    <t>1.3.0.29000007</t>
  </si>
  <si>
    <t>П13029000007</t>
  </si>
  <si>
    <t>Х</t>
  </si>
  <si>
    <t>Муниципальное учреждение Константиновского района «Финансовый отдел Администрации Константиновского района»</t>
  </si>
  <si>
    <t>3.1.290000033</t>
  </si>
  <si>
    <t>1.3.0.29000013</t>
  </si>
  <si>
    <t>П13029000013</t>
  </si>
  <si>
    <t>Муниципальное учреждение "Отдел культуры и искусства Администрации Константиновского района"</t>
  </si>
  <si>
    <t>3.1.290000030</t>
  </si>
  <si>
    <t>г. Константиновск, ул. Топилина, д. 41</t>
  </si>
  <si>
    <t>1.2.0.29000106</t>
  </si>
  <si>
    <t>П12029000106</t>
  </si>
  <si>
    <t>Здание Дома быта</t>
  </si>
  <si>
    <t>Константиновский район, х. Верхнепотапов, ул. Школьная, д. 24</t>
  </si>
  <si>
    <t>КОНСТАНТИНОВСКИЙ РАЙОН</t>
  </si>
  <si>
    <t>Информация юридического лица</t>
  </si>
  <si>
    <t>Информация по объектам недвижимости</t>
  </si>
  <si>
    <t>№,  п/п</t>
  </si>
  <si>
    <t>Полное наименование юридического лица</t>
  </si>
  <si>
    <t>Номер карты правообладателя</t>
  </si>
  <si>
    <t>Юридический адрес</t>
  </si>
  <si>
    <t>Наименование объекта недвижимости</t>
  </si>
  <si>
    <t>Адрес объекта недвижимости</t>
  </si>
  <si>
    <t>Номер карты учета</t>
  </si>
  <si>
    <t>РНМИКР</t>
  </si>
  <si>
    <t>Дата присвоения РНМИКР</t>
  </si>
  <si>
    <t>Общая площадь, кв.м.</t>
  </si>
  <si>
    <t>Документы основание</t>
  </si>
  <si>
    <t>Муниципальное бюджетное учреждение здравоохранения "Центральная районная больница Константиновского района Ростовской области"</t>
  </si>
  <si>
    <t>3.1.290000042</t>
  </si>
  <si>
    <t>Здание административного корпуса (1959)</t>
  </si>
  <si>
    <t>Константиновский район, г. Константиновск, ул. 25 Октября, 47</t>
  </si>
  <si>
    <t>зарегистрирован</t>
  </si>
  <si>
    <t>1.2.0.29000200</t>
  </si>
  <si>
    <t>П12029000200</t>
  </si>
  <si>
    <t>11.01.2011 г.</t>
  </si>
  <si>
    <t>1.3.0.29000109</t>
  </si>
  <si>
    <t>П13029000109</t>
  </si>
  <si>
    <t>Здание лечебного корпуса № 2 (1917)</t>
  </si>
  <si>
    <t>г. Константиновск, ул. 9 Января, д. 26</t>
  </si>
  <si>
    <t>1.2.0.29000201</t>
  </si>
  <si>
    <t>П12029000201</t>
  </si>
  <si>
    <t>Здание детского отделения (детская консультация, соматология) (02.12.1971)</t>
  </si>
  <si>
    <t>г. Константиновск, ул. 25 Октября, 47</t>
  </si>
  <si>
    <t>1.2.0.29000202</t>
  </si>
  <si>
    <t>П12029000202</t>
  </si>
  <si>
    <t>Здание инфекционного отделения (01.01.1918)</t>
  </si>
  <si>
    <t>1.2.0.29000203</t>
  </si>
  <si>
    <t>П12029000203</t>
  </si>
  <si>
    <t>Здание физиотерапевтического отделения (1975)</t>
  </si>
  <si>
    <t>г. Константиновск, ул. 9 Января, д. № 14</t>
  </si>
  <si>
    <t>1.2.0.29000204</t>
  </si>
  <si>
    <t>П12029000204</t>
  </si>
  <si>
    <t>Здание котельной физиотерапевтического отделения (2005)</t>
  </si>
  <si>
    <t>Константиновский район, г. Константиновск, ул. 9 Января, 14</t>
  </si>
  <si>
    <t>1.2.0.29000205</t>
  </si>
  <si>
    <t>П12029000205</t>
  </si>
  <si>
    <t>Здание поликлиники (1916)</t>
  </si>
  <si>
    <t>1.2.0.29000206</t>
  </si>
  <si>
    <t>П12029000206</t>
  </si>
  <si>
    <t>Здание флюрографии (1975)</t>
  </si>
  <si>
    <t>г. Константиновск, ул. 25 Октября, 38</t>
  </si>
  <si>
    <t>1.2.0.29000207</t>
  </si>
  <si>
    <t>П12029000207</t>
  </si>
  <si>
    <t>Здание котельной № 6  (1973)</t>
  </si>
  <si>
    <t>1.2.0.29000208</t>
  </si>
  <si>
    <t>П12029000208</t>
  </si>
  <si>
    <t>1.2.0.29000209</t>
  </si>
  <si>
    <t>П12029000209</t>
  </si>
  <si>
    <t>г. Константиновск, ул. Платова, д. 66</t>
  </si>
  <si>
    <t>1.3.0.29000014</t>
  </si>
  <si>
    <t>П13029000014</t>
  </si>
  <si>
    <t>Нежилое помещение гаража</t>
  </si>
  <si>
    <t>1.3.0.29000015</t>
  </si>
  <si>
    <t>П13029000015</t>
  </si>
  <si>
    <t>Здание механиков</t>
  </si>
  <si>
    <t>1.2.0.29000038</t>
  </si>
  <si>
    <t>П12029000038</t>
  </si>
  <si>
    <t>Муниципальное бюджетное учреждение "Центр социального обслуживания граждан пожилого возраста и инвалидов"</t>
  </si>
  <si>
    <t>3.1.290000037</t>
  </si>
  <si>
    <t>347254, Ростовская область, г. Константиновск, ул. Фрунзе, 98 а</t>
  </si>
  <si>
    <t>Здание Центра социального обслуживания</t>
  </si>
  <si>
    <t>г. Константиновск, ул. Фрунзе, д.98а</t>
  </si>
  <si>
    <t>1.2.0.29000063</t>
  </si>
  <si>
    <t>П12029000063</t>
  </si>
  <si>
    <t>Помещение социально - реабилитационного центра</t>
  </si>
  <si>
    <t>ст-ца Николаевская, ул.Гагарина, д.85</t>
  </si>
  <si>
    <t>1.3.0.29000018</t>
  </si>
  <si>
    <t>П13029000018</t>
  </si>
  <si>
    <t>ст-ца Николаевская, ул. Гагарина, д.85</t>
  </si>
  <si>
    <t>1.2.0.29000064</t>
  </si>
  <si>
    <t>П12029000064</t>
  </si>
  <si>
    <t>1.2.0.29000065</t>
  </si>
  <si>
    <t>П12029000065</t>
  </si>
  <si>
    <t>г. Константиновск, ул. Фрунзе, 98 "а"</t>
  </si>
  <si>
    <t>1.2.0.29000062</t>
  </si>
  <si>
    <t>П12029000062</t>
  </si>
  <si>
    <t>Пожарный водоем, объемом 5 куб.м.</t>
  </si>
  <si>
    <t>Муниципальное унитарное предприятие "Служба заказчика и землеустройства"</t>
  </si>
  <si>
    <t>3.1.290000040</t>
  </si>
  <si>
    <t>Нежилое встроенное помещение</t>
  </si>
  <si>
    <t>г. Константиновск, ул.Карташова,32</t>
  </si>
  <si>
    <t>1.3.0.29000060</t>
  </si>
  <si>
    <t>П13029000060</t>
  </si>
  <si>
    <t>3.1.290000001</t>
  </si>
  <si>
    <t>г. Константиновск, ул. 25 Октября, д. 70</t>
  </si>
  <si>
    <t>1.3.0.29000022</t>
  </si>
  <si>
    <t>П13029000022</t>
  </si>
  <si>
    <t>г. Константиновск, ул. Карташова, д. 47б</t>
  </si>
  <si>
    <t>1.2.0.29000101</t>
  </si>
  <si>
    <t>П12029000101</t>
  </si>
  <si>
    <t>г. Константиновск, ул. Карташова, д. 32</t>
  </si>
  <si>
    <t>1.2.0.29000108</t>
  </si>
  <si>
    <t>П12029000108</t>
  </si>
  <si>
    <t>347272, Ростовская область, Константиновский район, ст. Николаевская, ул. Центральная, д. 28</t>
  </si>
  <si>
    <t>Здание столовой</t>
  </si>
  <si>
    <t>Константиновский район, ст-ца Николаевская, ул. Центральная, 48</t>
  </si>
  <si>
    <t>1.2.0.29000089</t>
  </si>
  <si>
    <t>П12029000089</t>
  </si>
  <si>
    <t>Константиновский район, ст-ца Николаевская, ул. Центральная, 28</t>
  </si>
  <si>
    <t>1.2.0.29000090</t>
  </si>
  <si>
    <t>П12029000090</t>
  </si>
  <si>
    <t>Константиновский район, Старая станица, ул. Школьная, 8</t>
  </si>
  <si>
    <t>1.2.0.29000095</t>
  </si>
  <si>
    <t>П12029000095</t>
  </si>
  <si>
    <t>Константиновский район, ст-ца Мариинская, пер. Степной, 1</t>
  </si>
  <si>
    <t>1.2.0.29000097</t>
  </si>
  <si>
    <t>П12029000097</t>
  </si>
  <si>
    <t>1.2.0.29000096</t>
  </si>
  <si>
    <t>П12029000096</t>
  </si>
  <si>
    <t>Константиновский район, х. Белянский, ул. Центральная, 12</t>
  </si>
  <si>
    <t>1.2.0.29000094</t>
  </si>
  <si>
    <t>П12029000094</t>
  </si>
  <si>
    <t>Константиновский район, х. Белянский, ул. Центральная, 13</t>
  </si>
  <si>
    <t>1.2.0.29000091</t>
  </si>
  <si>
    <t>П12029000091</t>
  </si>
  <si>
    <t>1.2.0.29000092</t>
  </si>
  <si>
    <t>П12029000092</t>
  </si>
  <si>
    <t>Константиновский район, х. Суворов, ул. Вишневая, 3</t>
  </si>
  <si>
    <t>1.2.0.29000098</t>
  </si>
  <si>
    <t>П12029000098</t>
  </si>
  <si>
    <t>1.2.0.29000099</t>
  </si>
  <si>
    <t>П12029000099</t>
  </si>
  <si>
    <t>Константиновский район, х. Белянский, ул. Центральная, д. 12</t>
  </si>
  <si>
    <t>1.2.0.29000093</t>
  </si>
  <si>
    <t>П12029000093</t>
  </si>
  <si>
    <t>Муниципальное бюджетное общеобразовательное учреждение "Стычновская средняя общеобразовательная школа"</t>
  </si>
  <si>
    <t>3.1.290000016</t>
  </si>
  <si>
    <t>1.2.0.29000152</t>
  </si>
  <si>
    <t>П12029000152</t>
  </si>
  <si>
    <t>Здание трансформаторной подстанции</t>
  </si>
  <si>
    <t>1.2.0.29000154</t>
  </si>
  <si>
    <t>П12029000154</t>
  </si>
  <si>
    <t xml:space="preserve">Здание дизельной котельной </t>
  </si>
  <si>
    <t>1.2.0.29000158</t>
  </si>
  <si>
    <t>П12029000158</t>
  </si>
  <si>
    <t>Здание насосной станции</t>
  </si>
  <si>
    <t>1.2.0.29000159</t>
  </si>
  <si>
    <t>П12029000159</t>
  </si>
  <si>
    <t>Здание резервной дизельной электростанции</t>
  </si>
  <si>
    <t>1.2.0.29000155</t>
  </si>
  <si>
    <t>П12029000155</t>
  </si>
  <si>
    <t>1.2.0.29000156</t>
  </si>
  <si>
    <t>П12029000156</t>
  </si>
  <si>
    <t>1.2.0.29000153</t>
  </si>
  <si>
    <t>П12029000153</t>
  </si>
  <si>
    <t>Решение малого совета народных депутатов Ростовского областного совета № 46 от 17.02.1993 г.</t>
  </si>
  <si>
    <t>Решение № 46 от 17.02.1993г. Орган выдачи: Ростовский областной Совет народных депутатов</t>
  </si>
  <si>
    <t>Постановление № 70 от 09.03.2005 г. Орган выдачи: Администрация Ростовской области</t>
  </si>
  <si>
    <t>Постановление Главы администрации Константиновского района Ростовской области № 456 от 16.08.2004 г. Акт приемки законченного строительства объекта газораспределительной системы</t>
  </si>
  <si>
    <t>Постановление № 3020 -1 от 27.12.1991 г. Орган выдачи: Верховный Совет Российской Федерации</t>
  </si>
  <si>
    <t>1.2.0.29000125</t>
  </si>
  <si>
    <t>П12029000125</t>
  </si>
  <si>
    <t>1.2.0.29000126</t>
  </si>
  <si>
    <t>П12029000126</t>
  </si>
  <si>
    <t>1.2.0.29000127</t>
  </si>
  <si>
    <t>П12029000127</t>
  </si>
  <si>
    <t>1.2.0.29000128</t>
  </si>
  <si>
    <t>П12029000128</t>
  </si>
  <si>
    <t>1.2.0.29000129</t>
  </si>
  <si>
    <t>П12029000129</t>
  </si>
  <si>
    <t>3.1.290000021</t>
  </si>
  <si>
    <t>347250, Ростовская область, г. Константиновск, ул. 25 Октября, д. 49</t>
  </si>
  <si>
    <t>Спортивная школа</t>
  </si>
  <si>
    <t>г. Константиновск, ул. 25 Октября, д. 49</t>
  </si>
  <si>
    <t>1.2.0.29000144</t>
  </si>
  <si>
    <t>П12029000144</t>
  </si>
  <si>
    <t>Нежилое помещение (Цокольный этаж в здании(комнаты № 1-10)</t>
  </si>
  <si>
    <t>г. Константиновск, ул. 25 Октября, д. 47/25</t>
  </si>
  <si>
    <t>1.3.0.29000061</t>
  </si>
  <si>
    <t>П13029000061</t>
  </si>
  <si>
    <t>Стадион "Старт"</t>
  </si>
  <si>
    <t>г. Константиновск, ул. Ермака, д. 2</t>
  </si>
  <si>
    <t>1.2.0.29000145</t>
  </si>
  <si>
    <t>П12029000145</t>
  </si>
  <si>
    <t>Уличный подземный и надземный газопровод высокого давления, протяженностью 465 м.</t>
  </si>
  <si>
    <t>Ростовская область, Константиновский район, г. Константиновск, ул. Промышленная к учхозу КСХТ</t>
  </si>
  <si>
    <t>Уличный подземный и надземный газопровод высокого давления, протяженностью 367 м.</t>
  </si>
  <si>
    <t>Ростовская область, Константиновский район, г. Константиновск, начало – ул. Революционная, 83, окончание – ул. Революционная, 56</t>
  </si>
  <si>
    <t>61:17:0000000:6929</t>
  </si>
  <si>
    <t>61:17:0600016:2181</t>
  </si>
  <si>
    <t xml:space="preserve">Нежилое помещение № 2  </t>
  </si>
  <si>
    <t>Помещение магазина</t>
  </si>
  <si>
    <t>1.2.0.29000277</t>
  </si>
  <si>
    <t>1.2.0.29000278</t>
  </si>
  <si>
    <t>1.2.0.29000279</t>
  </si>
  <si>
    <t>1.2.0.29000280</t>
  </si>
  <si>
    <t>1.2.0.29000281</t>
  </si>
  <si>
    <t>П12029000272</t>
  </si>
  <si>
    <t>27.12.2012 г.</t>
  </si>
  <si>
    <t>П12029000273</t>
  </si>
  <si>
    <t>П12029000274</t>
  </si>
  <si>
    <t>П12029000275</t>
  </si>
  <si>
    <t>П12029000276</t>
  </si>
  <si>
    <t>П12029000277</t>
  </si>
  <si>
    <t>П12029000278</t>
  </si>
  <si>
    <t>П12029000279</t>
  </si>
  <si>
    <t>П12029000280</t>
  </si>
  <si>
    <t>П12029000281</t>
  </si>
  <si>
    <t>1.2.0.29000282</t>
  </si>
  <si>
    <t>П12029000282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</si>
  <si>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– эстетическому развитию детей № 12 «Сказка»</t>
  </si>
  <si>
    <t>3.1.290000027</t>
  </si>
  <si>
    <t>Константиновский район, х. Гапкин, ул. Центральная, д. 40/1</t>
  </si>
  <si>
    <t>1.2.0.29000084</t>
  </si>
  <si>
    <t>П12029000084</t>
  </si>
  <si>
    <t>Наружные водопроводные сети, протяженностью 90 м.</t>
  </si>
  <si>
    <t>1.2.0.29000087</t>
  </si>
  <si>
    <t>П12029000087</t>
  </si>
  <si>
    <t>Наружные канализационные сети, протяженностью 65 м.</t>
  </si>
  <si>
    <t>1.2.0.29000086</t>
  </si>
  <si>
    <t>П12029000086</t>
  </si>
  <si>
    <t>Наружные телефонные сети, протяженностью 235 м.</t>
  </si>
  <si>
    <t>1.2.0.29000088</t>
  </si>
  <si>
    <t>П12029000088</t>
  </si>
  <si>
    <t>Сети наружного освещения, протяженностью 225 м.</t>
  </si>
  <si>
    <t>1.2.0.29000085</t>
  </si>
  <si>
    <t>П12029000085</t>
  </si>
  <si>
    <t>Муниципальное бюджетное учреждение культуры "Константиновский районный дом культуры"</t>
  </si>
  <si>
    <t>3.1.290000038</t>
  </si>
  <si>
    <t>347250, Ростовская область, г. Константиновск, ул. 25 Октября, д. 52</t>
  </si>
  <si>
    <t>Нежилое помещение комната № 15 в здании Дома культуры "Мир"</t>
  </si>
  <si>
    <t>г. Константиновск, ул. Коммунистическая, д. 92</t>
  </si>
  <si>
    <t>Нежилое помещение комната № 2, расположенная на  эт. в здании Дома культуры "Мир"</t>
  </si>
  <si>
    <t>1.2.0.29000079</t>
  </si>
  <si>
    <t>П12029000079</t>
  </si>
  <si>
    <t>Здание историко-краеведческого музея</t>
  </si>
  <si>
    <t>г. Константиновск, ул. Коммунистическая, д. 87</t>
  </si>
  <si>
    <t>1.2.0.29000080</t>
  </si>
  <si>
    <t>П12029000080</t>
  </si>
  <si>
    <t>г. Константиновск, ул. Ленина, д. 8</t>
  </si>
  <si>
    <t>1.2.0.29000078</t>
  </si>
  <si>
    <t>П12029000078</t>
  </si>
  <si>
    <t>г. Константиновск, ул. Красноармейская, д. 21</t>
  </si>
  <si>
    <t>1.2.0.29000077</t>
  </si>
  <si>
    <t>П12029000077</t>
  </si>
  <si>
    <t>г. Константиновск, ул. 25 Октября, 52</t>
  </si>
  <si>
    <t>3.1.290000036</t>
  </si>
  <si>
    <t>347250, Ростовская область, г. Константиновск, ул. Ленина, д. 8</t>
  </si>
  <si>
    <t>Здание МОУ ДОД Константиновская детская школа искусств</t>
  </si>
  <si>
    <t xml:space="preserve"> г. Константиновск, ул. Ленина, д. 8</t>
  </si>
  <si>
    <t>1.2.0.29000056</t>
  </si>
  <si>
    <t>П12029000056</t>
  </si>
  <si>
    <t>1.2.0.29000057</t>
  </si>
  <si>
    <t>П12029000057</t>
  </si>
  <si>
    <t>1.2.0.29000058</t>
  </si>
  <si>
    <t>П12029000058</t>
  </si>
  <si>
    <t>1.2.0.29000059</t>
  </si>
  <si>
    <t>П12029000059</t>
  </si>
  <si>
    <t>1.2.0.29000060</t>
  </si>
  <si>
    <t>П12029000060</t>
  </si>
  <si>
    <t>Муниципальное бюджетное учреждение культуры "Константиновская районная библиотека" им. Ф.П. Крюкова</t>
  </si>
  <si>
    <t>3.1.290000031</t>
  </si>
  <si>
    <t>Муниципальное учреждение Константиновского района «Отдел социальной защиты населения Администрации Константиновского района»</t>
  </si>
  <si>
    <t>3.1.290000032</t>
  </si>
  <si>
    <t>347250, Ростовская область, г. Константиновск, ул. Карташова, д. 47</t>
  </si>
  <si>
    <t>Здание</t>
  </si>
  <si>
    <t>г. Константиновск, ул. Карташова, д. 47</t>
  </si>
  <si>
    <t>1.2.0.29000036</t>
  </si>
  <si>
    <t>П12029000036</t>
  </si>
  <si>
    <t>1.2.0.29000037</t>
  </si>
  <si>
    <t>П12029000037</t>
  </si>
  <si>
    <t>Муниципальное унитарное предприятие "Константиновское архитектурно-градостроительное бюро"</t>
  </si>
  <si>
    <t>3.1.290000039</t>
  </si>
  <si>
    <t>347250, Ростовская область, г. Константиновск, ул. 25 Октября, д. 70</t>
  </si>
  <si>
    <t>г. Константиновск,          25 Октября, д. 108</t>
  </si>
  <si>
    <t>1.2.0.29000083</t>
  </si>
  <si>
    <t>П12029000083</t>
  </si>
  <si>
    <t>г. Константиновск, ул. 25 Октября, 70</t>
  </si>
  <si>
    <t>1.3.0.29000021</t>
  </si>
  <si>
    <t>П13029000021</t>
  </si>
  <si>
    <t>Муниципальное унитарное предприятие "Константиновское автотранспортное предприятие"</t>
  </si>
  <si>
    <t>3.1.290000034</t>
  </si>
  <si>
    <t>3247250, Ростовская область, г. Константиновск, ул. Платова, д. 66</t>
  </si>
  <si>
    <t>3.1.290000011</t>
  </si>
  <si>
    <t>347267, Ростовская область, Константиновский район, х. Ведерников, ул. Лесная, д. 37</t>
  </si>
  <si>
    <t>Школа  (1975)</t>
  </si>
  <si>
    <t>Константиновский район, х. Ведерников, ул. Лесная, 37</t>
  </si>
  <si>
    <t>1.2.0.29000025</t>
  </si>
  <si>
    <t>П12029000025</t>
  </si>
  <si>
    <t>Котельная (1996)</t>
  </si>
  <si>
    <t>1.2.0.29000026</t>
  </si>
  <si>
    <t>П12029000026</t>
  </si>
  <si>
    <t>Муниципальное бюджетное общеобразовательное учреждение "Верхнепотаповская средняя общеобразовательная школа"</t>
  </si>
  <si>
    <t>3.1.290000014</t>
  </si>
  <si>
    <t>347279, Ростовская область, Константиновский район, х. Верхнепотапов, ул. Школьная, д. 24</t>
  </si>
  <si>
    <t>Столовая</t>
  </si>
  <si>
    <t>Константиновский район, х. Верхнепотапов, ул. Школьная, 26</t>
  </si>
  <si>
    <t>1.2.0.29000019</t>
  </si>
  <si>
    <t>П12029000019</t>
  </si>
  <si>
    <t>Константиновский район, х. Верхнепотапов, ул. Школьная, 24</t>
  </si>
  <si>
    <t>1.2.0.29000020</t>
  </si>
  <si>
    <t>П12029000020</t>
  </si>
  <si>
    <t>Константиновский район, х. Базки, ул. Пушкина, 3</t>
  </si>
  <si>
    <t>1.2.0.29000021</t>
  </si>
  <si>
    <t>П12029000021</t>
  </si>
  <si>
    <t>Нежилое помещение  (к № 1-7 здания школы)</t>
  </si>
  <si>
    <t>Константиновский район, х. Кременской, ул. Московская, 8</t>
  </si>
  <si>
    <t>1.3.0.29000003</t>
  </si>
  <si>
    <t>П13029000003</t>
  </si>
  <si>
    <t>1.2.0.29000023</t>
  </si>
  <si>
    <t>П12029000023</t>
  </si>
  <si>
    <t>Нежилое помещение (к. № 3,12)</t>
  </si>
  <si>
    <t>Константиновский район, х. Почтовый, ул. Центральная, д. 1</t>
  </si>
  <si>
    <t>Постановление № 837 от 14.09.2001 г. Орган выдачи: Администрация Константиновского района Ростовской области, Постановление № 232 от 21.02.2011 г. Орган выдачи: Администрация Константиновского района Ростовской области</t>
  </si>
  <si>
    <t>Постановление № 175 от 11.05.2001 г., Орган выдачи: Администрация Константиновского района Ростовской области</t>
  </si>
  <si>
    <t>Постановление № 837 от 14.09.2001г. Орган выдачи: Администрация Константиновского района Ростовской области</t>
  </si>
  <si>
    <t>Постановление № 837 от 14.09.2001 г. Орган выдачи: Администрация Константиновского района Ростовской области</t>
  </si>
  <si>
    <t>Решение № 173 от 15.07.1992г. Орган выдачи: Ростовской областной Совет народных депутатов</t>
  </si>
  <si>
    <t>Решение Усть – Донецкого районного суда Ростовской области от 15.04.2011 г. Орган выдачи: Судебные органы и органы принудительного исполнения. Дело № 2-261/11</t>
  </si>
  <si>
    <t>Постановление № 676 от 14.08.2002 г. Орган выдачи: Администрация Константиновского района Ростовской области</t>
  </si>
  <si>
    <t>Договор купли – продажи квартиры № 1 от 11.04.2008г. Дата регистрации: 02.06.2008г</t>
  </si>
  <si>
    <t>Постановление № 800 от 27.12.2007 г. Орган выдачи: Администрация Константиновского района, постановление № 788 от 14.07.2009 г. Орган выдачи: Администрация Константиновского района Ростовской области</t>
  </si>
  <si>
    <t>Решение № 115 от 21.04.1993 г. Орган выдачи: Ростовский областной Совет народных депутатов</t>
  </si>
  <si>
    <t>Договор купли – продажи недвижимого имущества от 10.09.2004 г. № 24, дополнительное соглашение к договору от 03.09.2010г.</t>
  </si>
  <si>
    <t>Дополнительное соглашение к договору купли – продажи недвижимого имущества от 22.09.2006г. № 311 от 03.09.2010г., Договор купли – продажи недвижимого имущества № 311 от 22.09.2006г., Акт приема – передачи помещения от 22.09.2006г.</t>
  </si>
  <si>
    <t>Постановление № 800 от 27.12.2007 г. Орган выдачи: Администрация Константиновского района, Постановление № 788 от 14.07.2009 г. Орган выдачи: Администрация Константиновского района</t>
  </si>
  <si>
    <t>Договор купли – продажи 234/1000 в праве на жилой дом № 14 от 21.11.2006 г., договор дарения 766/1000 в праве на жилой дом № 14 а от 21.11.2006 г.</t>
  </si>
  <si>
    <t>Договор купли – продажи квартиры № 1 от 14.06.2007 г., акт приема – передачи от 14.06.2007 г.</t>
  </si>
  <si>
    <t>Договор купли – продажи № 7 от 18.06.2008 г.</t>
  </si>
  <si>
    <t>Договор купли – продажи № 284 от 31.07.2009 г.</t>
  </si>
  <si>
    <t>Договор дарения № 9 от 14.07.2009 г.</t>
  </si>
  <si>
    <t>г. Константиновск, ул. Калинина, д. 91/95</t>
  </si>
  <si>
    <t>1.3.0.29000012</t>
  </si>
  <si>
    <t>П13029000012</t>
  </si>
  <si>
    <t>347250, Ростовская область, г. Константиновск, ул. Красноармейская, 47</t>
  </si>
  <si>
    <t>347277, Ростовская область, Константиновский район, х. Гапкин, ул. Центральная, д. 40/1</t>
  </si>
  <si>
    <t>Здание центрального стериализационного центра (1950)</t>
  </si>
  <si>
    <t>Постановление Главы Администрации Константиновского района «О передаче объектов социальной инфраструктуры ТОО «Рассеет» в муниципальную собственность Константиновского района № 815 от 10.09.2001 г.</t>
  </si>
  <si>
    <t>Водопроводные сети, протяженностью  398 м.</t>
  </si>
  <si>
    <t>Канализационные сети, протяженностью 572 м.</t>
  </si>
  <si>
    <t>Нежилые помещения лечебного корпуса № 1 КЦРБ (комнаты: цок. Эт 21-84, 1 эт. 1-82, 2 эт. 1-81, 3эт. 1-63, 4 эт. 1-58(1984)</t>
  </si>
  <si>
    <t>Нежилое помещение комнаты №№1-11  на 1эт. (1975)</t>
  </si>
  <si>
    <t>Нежилое помещение:комнаты №№ 6-8</t>
  </si>
  <si>
    <t>Фельдшерско - акушерский пункт (2003)</t>
  </si>
  <si>
    <t>Нежилое помещение: комнаты №№  1-5 (1968)</t>
  </si>
  <si>
    <t>Нежилое помещение фельдшерско - акушерского пункта:  комнаты №№ 1-2  (1984)</t>
  </si>
  <si>
    <t>Разрешение на ввод объекта в эксплуатацию №RU61517000-41 от 24.09.2009г.  Орган выдачи: Администрация Константиновского района</t>
  </si>
  <si>
    <t>Договор аренды № 45 от 01.06.2010г. по 31.05.2015г.</t>
  </si>
  <si>
    <t>3.1.290000046</t>
  </si>
  <si>
    <t>Муниципальное бюджетное дошкольное образовательное учреждение центр развития ребенка детский сад № 4 "Золотой ключик"</t>
  </si>
  <si>
    <t>3.1.290000017</t>
  </si>
  <si>
    <t>347251, Ростовская область, г. Константиновск, ул. Баумана, д. 198</t>
  </si>
  <si>
    <t>г. Константиновск, ул. Баумана, 198</t>
  </si>
  <si>
    <t>1.2.0.29000007</t>
  </si>
  <si>
    <t>П12029000007</t>
  </si>
  <si>
    <t>г. Константиновск, ул. Баумана, д. 198</t>
  </si>
  <si>
    <t>1.2.0.29000009</t>
  </si>
  <si>
    <t>П12029000009</t>
  </si>
  <si>
    <t>1.2.0.29000008</t>
  </si>
  <si>
    <t>П12029000008</t>
  </si>
  <si>
    <t>Муниципальное бюджетное дошкольное образовательное учреждение детский сад № 13 "Колобок"</t>
  </si>
  <si>
    <t>3.1.290000013</t>
  </si>
  <si>
    <t>347270, Ростовская область, Константиновский район, х. Камышный, ул. Новая, д.6</t>
  </si>
  <si>
    <t>Константиновский район, х. Камышный, ул. Новая, 6</t>
  </si>
  <si>
    <t>1.2.0.29000017</t>
  </si>
  <si>
    <t>П12029000017</t>
  </si>
  <si>
    <t>Постановление № 3020-1 от 27.12.1991 г. Орган выдачи: Верховный Совет Российской Федерации</t>
  </si>
  <si>
    <t>Константиновский район, х. Нижнекалинов, ул. Победы, 4</t>
  </si>
  <si>
    <t>1.2.0.29000193</t>
  </si>
  <si>
    <t>П12029000193</t>
  </si>
  <si>
    <t>1.2.0.29000199</t>
  </si>
  <si>
    <t>П12029000199</t>
  </si>
  <si>
    <t>Нежилое помещение</t>
  </si>
  <si>
    <t>г. Константиновск, ул. Коммунистическая, д.85, пом 1</t>
  </si>
  <si>
    <t>1.3.0.29000124</t>
  </si>
  <si>
    <t>П13029000124</t>
  </si>
  <si>
    <t>Константиновский район, х. Почтовый, ул. Школьная, 2</t>
  </si>
  <si>
    <t>Постановление № 525 от 30.12.2004 г. Орган выдачи: Администрация Ростовской области, Распоряжение №№ 145,146 от 16.05.2007г., Распоряжение № 7 от 18.01.2008г. Орган выдачи: Администрация Константиновского района</t>
  </si>
  <si>
    <t>Константиновский район, ст-ца Николаевская, ул. Энгельса</t>
  </si>
  <si>
    <t>Константиновский район, ст-ца Николаевская, ул. Центральная, д.14</t>
  </si>
  <si>
    <t>Нежилое помещение: комнаты № 4-10, расположенные на 1 этаже</t>
  </si>
  <si>
    <t>Константиновский район, х. Нижнежуравский, ул. Журавлиная, д.38</t>
  </si>
  <si>
    <t>Константиновский район, х.Крюков, ул. Школьная, д.11</t>
  </si>
  <si>
    <t>Константиновский район, х. Нижнекалинов, 11 м от нежилого здания № 1 по ул. Победы</t>
  </si>
  <si>
    <t>61:17:0060801:678</t>
  </si>
  <si>
    <t>Константиновский район, 0,5 км юго - западнее от х. Почтовый</t>
  </si>
  <si>
    <t>61:17:0600002:1875</t>
  </si>
  <si>
    <t>Нежилое помещение: комнаты №№ 1,2,3,4,5,6</t>
  </si>
  <si>
    <t>Нежилые помещения в здании паспортно - визовой службы: комнаты №№ 2,3,4</t>
  </si>
  <si>
    <t>1.3.0.29000149</t>
  </si>
  <si>
    <t>П13029000149</t>
  </si>
  <si>
    <t>02.07.2012 г.</t>
  </si>
  <si>
    <t>Нежилое помещение №№ 6,7,8,9 подвал № 1 в здании районной администрации</t>
  </si>
  <si>
    <t>Нежилое помещение (к № 1,4,5,6,9,10 на 1 этаже нежилого здания)</t>
  </si>
  <si>
    <t>Решение от 17.07.2012г. Орган выдачи: Усть - Донецкий районный суд Ростовской области. Дело № 2-805/12</t>
  </si>
  <si>
    <t>61:17:0020301:609</t>
  </si>
  <si>
    <t>61:17:0050101:5789</t>
  </si>
  <si>
    <t>Постановление № 101 от 15.05.2000г. Орган выдачи: Администрация Константиновского района Ростовской области</t>
  </si>
  <si>
    <t>ст-ца Богоявленская, ул. Кленовая, д.10 а</t>
  </si>
  <si>
    <t>61:17:0030101:2095</t>
  </si>
  <si>
    <t>Постановление № 657 от 17.11.2003г. Орган выдачи: Администрация Константиновского района Ростовской области</t>
  </si>
  <si>
    <t>61:17:0060801:667</t>
  </si>
  <si>
    <t>Постановление № 998 от 26.10.2001г. Орган выдачи: Администрация Константиновсколго района Ростовской области</t>
  </si>
  <si>
    <t>1.2.0.29000157</t>
  </si>
  <si>
    <t>П12029000157</t>
  </si>
  <si>
    <t>Муниципальное бюджетное общеобразовательное учреждение "Михайловская основная общеобразовательная школа"</t>
  </si>
  <si>
    <t>61:17:0040101:1608</t>
  </si>
  <si>
    <t>Постановление № 272 от 05.05.2008г. Орган выдачи: Администрация Константиновского района Ростовской области</t>
  </si>
  <si>
    <t>61:17:0040101:1609</t>
  </si>
  <si>
    <t>61:17:0040101:1611</t>
  </si>
  <si>
    <t>Постановление № 844 от 14.09.2001г., Постановление № 1117 от 21.06.2012г. Орган выдачи: Администрация Константиновского района Ростовской области</t>
  </si>
  <si>
    <t>Подземные тпловые сети протяженностью 13м.</t>
  </si>
  <si>
    <t>61:17:0050101:5745</t>
  </si>
  <si>
    <t>61:17:0010239:445</t>
  </si>
  <si>
    <t>61:17:0010239:443</t>
  </si>
  <si>
    <t>347272, Ростовская область, Константиновский район, ст. Николаевская, ул. Центральная, д. 35</t>
  </si>
  <si>
    <t>Постановление № 843 от 14.09.2001 г. Орган выдачи: Администрация Константиновского района Ростовской области</t>
  </si>
  <si>
    <t>Решение от 17.07.2012г. Орган выдачи: Усть - Донецкий районный суд Ростовской области. Дело № 2-599/12</t>
  </si>
  <si>
    <t>Решение № 173 от 15.07.1992г. Орган выдачи: ростовский областной Совет народных депутатов</t>
  </si>
  <si>
    <t>Постановление № 891 от 28.09.2001г. Орган выдачи: Администрация Константиновского района Ростовской области</t>
  </si>
  <si>
    <t>Разрешение на стросиельство №RU61517000-89 от 12.10.2011г. , разрешение на ввод в эксплуатацию № RU61517000-76 от 03.11.2011г. Орган выдачи: Администрация Константиновского района Ростовской области</t>
  </si>
  <si>
    <t>Постановление № 1132 от 28.11.2001г. Орган выдачи: Администрация Константиновского района ростовской области</t>
  </si>
  <si>
    <t>61:17:0010238:251</t>
  </si>
  <si>
    <t xml:space="preserve">Разрешение на строительство №RU61517000-43 от 31.10.2008г., разрешение на ввод в эксплуатацию № RU61517000-52 от 25.12.2008г. Орган выдачи: Администрация Константиновского района Ростовской области </t>
  </si>
  <si>
    <t>61:17:0010238:258</t>
  </si>
  <si>
    <t>Решение от 21.02.2012г. Орган выдачи: Усть - Донецкий районный суд Ростовской области. Дело № 2-157/12</t>
  </si>
  <si>
    <t>61:17:0000000:6928</t>
  </si>
  <si>
    <t>Договор купли - продажи № 192 от 30.07.2012г. Акт приема - передачи от 30.07.2012г.</t>
  </si>
  <si>
    <t>61:17:0010235:263</t>
  </si>
  <si>
    <t>61:17:0020601:1300</t>
  </si>
  <si>
    <t>61:17:0060801:662</t>
  </si>
  <si>
    <t>61:17:0060701:580</t>
  </si>
  <si>
    <t>Договор аренды № 49 от 13.08.2010г. по 12.08.2015г.</t>
  </si>
  <si>
    <t>Договор аренды № 54 от 27.08.2010г. По 26.08.2015г.</t>
  </si>
  <si>
    <t>Договор аренды № 37 от 04.12.2009г. По 03.12.2014г.</t>
  </si>
  <si>
    <t>Договор аренды № 59 от 01.10.2010г. По 30.09.2015г.</t>
  </si>
  <si>
    <t>Договор аренды № 85 от 13.10.2011г. По 13.10.2016г.</t>
  </si>
  <si>
    <t>Договор аренды № 76 от 01.04.2011г. Пл 31.03.2014г.</t>
  </si>
  <si>
    <t>Договор аренды № 84 от 12.08.2011г. По 11.08.2014г.</t>
  </si>
  <si>
    <t>Договор безвозмездного пользования № 13 от 18.01.2001г.</t>
  </si>
  <si>
    <t>Договор безвозмездного пользования б/н от 05.08.2002г.</t>
  </si>
  <si>
    <t>Договор безвозмездного пользования № 56 от 09.07.2010г. По 08.07.2015г.</t>
  </si>
  <si>
    <t>Договор безвозмездного пользования № 61 от 09.07.2010г. По 08.07.2015г.</t>
  </si>
  <si>
    <t>Договор безвозмездного пользования № 64 от 19.07.2010г. По 18.07.2015г.</t>
  </si>
  <si>
    <t>Договор безвозмездного пользования № 51 от 21.06.2010г. По 2006.2015г., Договор безвозмездного пользования № 67 от 19.07.2010г. По 18.07.2015г.</t>
  </si>
  <si>
    <t>Договор безвозмездного пользования № 63 от 19.07.2010г. По 18.07.2015г.</t>
  </si>
  <si>
    <t>Договор безвозмездного пользования № 50 от 21.06.2010г. По 20.06.2015г.Договор безвозмездного пользования № 90 от 25.01.2012г. По 24.01.2017г., Договор безвозмездного пользования № 93 от 02.02.2012г. По 01.02.2017г.</t>
  </si>
  <si>
    <t>Здание дворовой уборной в школе</t>
  </si>
  <si>
    <t>Муниципальное бюджетное общеобразовательное учреждение "Гапкинская средняя общеобразовательная школа"</t>
  </si>
  <si>
    <t>3.1.290000023</t>
  </si>
  <si>
    <t>347277, Ростовская область, Константиновский район, х. Гапкин, ул. Центральная, д. 40</t>
  </si>
  <si>
    <t>Здание школы</t>
  </si>
  <si>
    <t>Константиновский район, х. Гапкин, ул. Центральная, д. 40</t>
  </si>
  <si>
    <t>61:17:0000000:6917</t>
  </si>
  <si>
    <t>61:17:0600011:347</t>
  </si>
  <si>
    <t>61:17:0000000:6916</t>
  </si>
  <si>
    <t>61:17:0000000:6918</t>
  </si>
  <si>
    <t>Постановление № 1102 от 22.11.2001г. Орган выдачи: Администрация Константиновского района</t>
  </si>
  <si>
    <t>61:17:0000000:6915</t>
  </si>
  <si>
    <t>Постановление № 1101 от 22.11.2001г. Орган выдачи: Администрация Константиновского района</t>
  </si>
  <si>
    <t>61:17:0000000:6913</t>
  </si>
  <si>
    <t>Нежилое помещение: комнаты № 1,2,4,5,6,7,8,9,10,11 на 1 этаже, 2 этаж 1,2,3,4,5,6,7,8,9,10</t>
  </si>
  <si>
    <t>Постановление № 3020-1 от 12.08.2009 г. Орган выдачи: Верховный Совет Российской Федерации</t>
  </si>
  <si>
    <t>Решение № 173 от 15.07.1992 г. Орган выдачи: Ростовский областной Совет народных депутатов</t>
  </si>
  <si>
    <t>Решение № 173 от 15.07.1992г. Орган выдачи: Ростовский областной Совет народных депутатов</t>
  </si>
  <si>
    <t>1.2.0.29000024</t>
  </si>
  <si>
    <t>П12029000024</t>
  </si>
  <si>
    <t>Решение № 173 от 15.07.1992 г. Орган выдачи: Ростовский областной Совет народных депутатов</t>
  </si>
  <si>
    <t>Постановление № 728 от 29.08.2001 г. Орган выдачи: Администрация Константиновского района Ростовской области</t>
  </si>
  <si>
    <t>Постановление № 100 от 04.03.1994 г. Орган выдачи: Администрация Константиновского района Ростовской области</t>
  </si>
  <si>
    <t>Разрешение на строительство RU61517000-18 от 05.06.2008г. Орган выдачи: Администрация Константиновского района, Разрешение на ввод в эксплуатацию RU61517000-24 от 19.07.2008г.</t>
  </si>
  <si>
    <t>Разрешение на ввод объекта в эксплуатацию №RU61517000-91 от 27.12.2007г., Постановление № 271 от 05.05.2008 г. Орган выдачи: Администрация Константиновского района, Постановление № 1052 от 09.06.2012 г. Орган выдачи: Администрация Константиновского района</t>
  </si>
  <si>
    <t>Постановление № 271 от 05.05.2008 г. Орган выдачи: Администрация Константиновского района, Постановление № 1052 от 09.06.2012 г. Орган выдачи: Администрация Константиновского района</t>
  </si>
  <si>
    <t>Постановление № 800 от 19.10.2009 г. Орган выдачи: Администрация Константиновского района</t>
  </si>
  <si>
    <t>Разрешение на ввод в эксплуатацию № RU61517000-53 от 25.12.2008 г., Разрешение на строительство № RU61517000-31 от 23.09.2008 г. Орган выдачи: Администрация Константиновского района Ростовской области</t>
  </si>
  <si>
    <t>Постановление № 3020 – 1 от 27.12.1991 г. Орган выдачи: Верховный Совет Российской Федерации</t>
  </si>
  <si>
    <t>Договор купли – продажи № 16 от 04.09.2009 г., договор дарения № 15 от 03.09.2009 г.</t>
  </si>
  <si>
    <t>Разрешение на ввод в эксплуатацию №RU61517000-38 от 14.09.2009 г., Разрешение на строительство №RU61517000-45 от 03.11.2008 г. Орган выдачи: Администрация Константиновского района Ростовской области</t>
  </si>
  <si>
    <t>Разрешение на ввод в эксплуатацию №RU61517000-25 от 21.05.2010 г., Разрешение на строительство №RU61517000-75 от 23.12.2009 г. Орган выдачи: Администрация Константиновского района Ростовской области</t>
  </si>
  <si>
    <t>Решение № 173 от 15.07.1992 г. Орган выдачи: Ростовский областной Совет народных депутатов.</t>
  </si>
  <si>
    <t>Постановление № 1021 от 29.10.2001 г. Орган выдачи: Администрация Константиновского района</t>
  </si>
  <si>
    <t>Постановление № 814 от 10.09.2001 г. Орган выдачи: Администрация Константиновского района</t>
  </si>
  <si>
    <t>Постановление № 998 от 26.10.2001 г. Орган выдачи: Администрация Константиновского района Ростовской области</t>
  </si>
  <si>
    <t>Постановление № 769 от 03.12.2003 г. Орган выдачи: Администрация Константиновского района</t>
  </si>
  <si>
    <t>Нежилое помещение лечебного корпуса (комнаы №№ 1-8, 21-29) (1981)</t>
  </si>
  <si>
    <t>Нежилое помещение фельдшерско - акушерского пункта  (комнаты №№ 1-9) на 1эт.  (1984)</t>
  </si>
  <si>
    <t>Константиновский район, х. Верхнепотапов, ул. Молодежная, д. 5 пом. 2</t>
  </si>
  <si>
    <t>Регистрация права</t>
  </si>
  <si>
    <t>РАЗДЕЛ № 1</t>
  </si>
  <si>
    <t>Школа № 2</t>
  </si>
  <si>
    <t>Муниципальное образование - Константиновский район Ростовской области (муниципальная казна)</t>
  </si>
  <si>
    <t>-</t>
  </si>
  <si>
    <t>Квартира № 2</t>
  </si>
  <si>
    <t>61-61-22/014/2006-188</t>
  </si>
  <si>
    <t>Канализационные сети, протяженностью 425 м.</t>
  </si>
  <si>
    <t>1.2.0.29000076</t>
  </si>
  <si>
    <t>П12029000076</t>
  </si>
  <si>
    <t>Нежилое помещение комната (1 на 1 эт.(Здание гаража)</t>
  </si>
  <si>
    <t>г. Константиновск, ул. Калинина, 91</t>
  </si>
  <si>
    <t>1.3.0.29000019</t>
  </si>
  <si>
    <t>П13029000019</t>
  </si>
  <si>
    <t>Муниципальное бюджетное общеобразовательное учреждение "Богоявленская средняя общеобразовательная школа"</t>
  </si>
  <si>
    <t>3.1.290000010</t>
  </si>
  <si>
    <t>347271, Ростовская область, Константиновский район, ст. Богоявленская, ул. Центральная, д. 4</t>
  </si>
  <si>
    <t>Константиновский район, ст. Богоявленская, ул. Центральная, д. 4</t>
  </si>
  <si>
    <t>1.2.0.29000141</t>
  </si>
  <si>
    <t>П12029000141</t>
  </si>
  <si>
    <t>Константиновский район, х. Кастырский, ул. Дальняя, д. 17</t>
  </si>
  <si>
    <t>1.2.0.29000197</t>
  </si>
  <si>
    <t>П12029000197</t>
  </si>
  <si>
    <t>Муниципальное бюджетное общеобразовательное учреждение "Ведерниковская основная общеобразовательная школа"</t>
  </si>
  <si>
    <t>1.2.0.29000210</t>
  </si>
  <si>
    <t>П12029000210</t>
  </si>
  <si>
    <t>Константиновский район, пос. Холмистый, ул. Западная, 3</t>
  </si>
  <si>
    <t>1.3.0.29000128</t>
  </si>
  <si>
    <t>П13029000128</t>
  </si>
  <si>
    <t>Здание гаража (2006)</t>
  </si>
  <si>
    <t>незарегистрирован</t>
  </si>
  <si>
    <t>1.2.0.29000211</t>
  </si>
  <si>
    <t>П12029000211</t>
  </si>
  <si>
    <t>Здание вещевого склада (1917)</t>
  </si>
  <si>
    <t>1.2.0.29000212</t>
  </si>
  <si>
    <t>П12029000212</t>
  </si>
  <si>
    <t>1.2.0.29000213</t>
  </si>
  <si>
    <t>П12029000213</t>
  </si>
  <si>
    <t>Здание прачечной (1963)</t>
  </si>
  <si>
    <t>1.2.0.29000214</t>
  </si>
  <si>
    <t>П12029000214</t>
  </si>
  <si>
    <t>1.2.0.29000215</t>
  </si>
  <si>
    <t>П12029000215</t>
  </si>
  <si>
    <t>Здание пищеблока (1917)</t>
  </si>
  <si>
    <t>1.2.0.29000216</t>
  </si>
  <si>
    <t>П12029000216</t>
  </si>
  <si>
    <t>Амбулатория  (1917)</t>
  </si>
  <si>
    <t>Константиновский район, ст-ца Николаевская, ул. Гагарина, д. 87</t>
  </si>
  <si>
    <t>1.2.0.29000217</t>
  </si>
  <si>
    <t>П12029000217</t>
  </si>
  <si>
    <t>Константиновский район, ст-ца Николаевская, ул. Гагарина, д. 85</t>
  </si>
  <si>
    <t>1.3.0.29000110</t>
  </si>
  <si>
    <t>П13029000110</t>
  </si>
  <si>
    <t>Фельдшерско - акушерский пункт (1966)</t>
  </si>
  <si>
    <t>Константиновский район, х. Ермилов, ул. Школьная, д.28</t>
  </si>
  <si>
    <t>1.2.0.29000218</t>
  </si>
  <si>
    <t>П12029000218</t>
  </si>
  <si>
    <t>Константиновский район, х. Нижнежуравский, ул. Журавлиная, д. 12а</t>
  </si>
  <si>
    <t>1.3.0.29000111</t>
  </si>
  <si>
    <t>П13029000111</t>
  </si>
  <si>
    <t>Фельдшерско - акушерский пункт  (1951)</t>
  </si>
  <si>
    <t>Константиновский район, ст-ца Мариинская, ул. 9 Мая, д. 13</t>
  </si>
  <si>
    <t>1.2.0.29000219</t>
  </si>
  <si>
    <t>П12029000219</t>
  </si>
  <si>
    <t>Фельдшерско - акушерский пункт (1910)</t>
  </si>
  <si>
    <t>Константиновский район, х. Белянский, ул. Широкая, д. 39</t>
  </si>
  <si>
    <t>1.2.0.29000220</t>
  </si>
  <si>
    <t>П12029000220</t>
  </si>
  <si>
    <t>г. Константиновск, ул. Революционная, д. № 90-б</t>
  </si>
  <si>
    <t>Кадастровая стоимость объекта недвижимого имущества, тыс. руб.</t>
  </si>
  <si>
    <t>Разрешение на ввод в эксплуатацию № RU61517000-53 от 25.12.2008 г. Администрация Константиновского района Ростовской области, Разрешение на строительство № RU61517000-31 от 23.09.2008 г. Орган выдачи: Администрация Константиновского района Ростовской обла</t>
  </si>
  <si>
    <t>Разрешение на ввод в эксплуатацию № RU61517000-53 от 25.12.2008 г. Орган выдачи: Администрация Константиновского района Ростовской области, Разрешение на строительство № RU61517000-31 от 23.09.2008 г. Орган выдачи: Администрация Константиновского района Р</t>
  </si>
  <si>
    <t>Разрешение на ввод в эксплуатацию № RU61517000-19 от 24.03.2011 г. Орган выдачи: Администрация Константиновского района Ростовской области, Разрешение на строительство № RU61517000-05 от 21.01.2011 г. Орган выдачи: Администрация Константиновского района Р</t>
  </si>
  <si>
    <t xml:space="preserve">Договор аренды № 68 от 08.12.2010г. По 07.12.2013г., Договор безвозмездного пользования № 49 от 21.06.2010г. По 20.06.2015г., Договор безвозмездного пользования № 53 от 21.06.2010г. По 20.06.2015г., Договор безвозмездного пользования № 59 от 09.07.2010г. </t>
  </si>
  <si>
    <t>Разрешение на строительство № RU61517000-71 от 17.09.2010 г. Орган выдачи: Администрация Константиновского района Ростовской области, Разрешение на ввод в эксплуатацию № RU61517000-74 от 05.10.2010 г. Орган выдачи: Администрация Константиновского района Р</t>
  </si>
  <si>
    <t>Постановление Главы Администрации Константиновского района «О передаче объектов социальной инфраструктуры ОАО «Николаевское ХП» в муниципальную собственность Константиновского района», номер 933 от 26.12.2002г. Орган выдавший документ: Администрация район</t>
  </si>
  <si>
    <t>Разрешение на ввод в эксплуатацию №RU61517000-67 от 09.09.2010г. Орган выдачи: Администрация Константиновского района Ростовской области, Разрешение на строительство №RU61517000-20 от 18.05.2009г. Орган выдачи: Администрация Константиновского района Росто</t>
  </si>
  <si>
    <t>Разрешение на строительство № RU61517000-56 от 20.07.2010 г. Орган выдачи: Администрация Константиновского района Ростовской области, Разрешение на ввод в эксплуатацию № RU61517000-59 от 29.07.2010 г. Орган выдачи: Администрация Константиновского района Р</t>
  </si>
  <si>
    <t>Акт приемки законченного строительством объекта газораспределительной системы от 05.08.2004 г. Постановление Главы администрации Константиновского района «Об утверждении акта приемки законченного строительством подземного газопровода высокого давления с Г</t>
  </si>
  <si>
    <t>Многофункциональная спортивная площадка для занятий детскими видами спорта</t>
  </si>
  <si>
    <t>61:17:0010237:434</t>
  </si>
  <si>
    <t>61:17:0010211:328</t>
  </si>
  <si>
    <t>Подземный газопровод высокого давления, протяженностью 45м.</t>
  </si>
  <si>
    <t>Подземный газопровод высокого давления, протяженностью 260м.</t>
  </si>
  <si>
    <t>Уличный подземный и надземный газопровод высокого давления с ГРПШ - 6, протяженностью 16м.</t>
  </si>
  <si>
    <t>61:17:0010236:152</t>
  </si>
  <si>
    <t>61:17:0010237:446</t>
  </si>
  <si>
    <t>Надземный газопровод среднего давления от здания № 5 по ул. Промышленная к зданию № 2 по ул. Донская, протяженностью 307м.</t>
  </si>
  <si>
    <t>61:17:0000000:189</t>
  </si>
  <si>
    <t>Газопровод высокого давления и ГРПШ на очистных сооружениях МУП «Водник», протяженностью 126м.</t>
  </si>
  <si>
    <t>61:17:0010401:45</t>
  </si>
  <si>
    <t>Подземный газопровод высокого давления, протяженностью 11м.</t>
  </si>
  <si>
    <t>61:17:0010106:50</t>
  </si>
  <si>
    <t>серия 61 АИ № 095724 от 11.11.2013г.</t>
  </si>
  <si>
    <t>серия 61 АИ № 095820 от 11.11.2013г.</t>
  </si>
  <si>
    <t>61:17:0010501:233</t>
  </si>
  <si>
    <t>61:17:0010238:295</t>
  </si>
  <si>
    <t>Константиновский район, х. Ведерников, переулок 3-й Переулок, д. 8</t>
  </si>
  <si>
    <t>61:17:0040101:918</t>
  </si>
  <si>
    <t>61:17:0030401:454</t>
  </si>
  <si>
    <t>61:17:0000000:6687</t>
  </si>
  <si>
    <t>61:17:0050101:5186</t>
  </si>
  <si>
    <t xml:space="preserve">61:17:0060701:469 </t>
  </si>
  <si>
    <t>61:17:0010114:555</t>
  </si>
  <si>
    <t>61:17:0010241:568</t>
  </si>
  <si>
    <t>61:17:0010236:251</t>
  </si>
  <si>
    <t>61:17:0010501:249</t>
  </si>
  <si>
    <t>1.2.0.29000283</t>
  </si>
  <si>
    <t>П12029000283</t>
  </si>
  <si>
    <t>18.02.2013г.</t>
  </si>
  <si>
    <t>Разрешение на строительство №RU61517101-107 от 23.10.2012г. Орган выдачи: Администрация Константиновского района, Разрешение на ввод в эксплуатацию №RU61517101-76 от 22.11.2012г. Орган выдачи: Администрация Константиновского района</t>
  </si>
  <si>
    <t>1.2.0.29000284</t>
  </si>
  <si>
    <t>П12029000284</t>
  </si>
  <si>
    <t>15.07.2013г.</t>
  </si>
  <si>
    <t>Решение от 30.04.2013г. Орган выдачи: Усть – Донецкий районный суд Ростовской области</t>
  </si>
  <si>
    <t>1.2.0.29000285</t>
  </si>
  <si>
    <t>П12029000285</t>
  </si>
  <si>
    <t>1.2.0.29000286</t>
  </si>
  <si>
    <t>П12029000286</t>
  </si>
  <si>
    <t>1.2.0.29000287</t>
  </si>
  <si>
    <t>П12029000287</t>
  </si>
  <si>
    <t>31.10.2013г.</t>
  </si>
  <si>
    <t>Решение от 01.08.2013г. Орган выдачи: Усть – Донецкий районный суд Ростовской области, Дело № 2-784/2013</t>
  </si>
  <si>
    <t xml:space="preserve">1.2.0.29000288 </t>
  </si>
  <si>
    <t>П12029000288</t>
  </si>
  <si>
    <t>1.2.0.29000289</t>
  </si>
  <si>
    <t>П12029000289</t>
  </si>
  <si>
    <t>1.2.0.29000290</t>
  </si>
  <si>
    <t>П12029000290</t>
  </si>
  <si>
    <t>31.12.2013г.</t>
  </si>
  <si>
    <t>Разрешенин на строительство № RU61517101-66 от 08.08.2013г., Разрешение на ввод объекта в эксплуатацию № RU61517101-48 от 27.08.2013г. Орган выдачи: Администрация Константиновского района</t>
  </si>
  <si>
    <t>г. Константиновск, ул. 25 Октября,92</t>
  </si>
  <si>
    <t>1.2.0.29000055</t>
  </si>
  <si>
    <t>П12029000055</t>
  </si>
  <si>
    <t>1.2.0.29000161</t>
  </si>
  <si>
    <t>П12029000161</t>
  </si>
  <si>
    <t>1.2.0.29000163</t>
  </si>
  <si>
    <t>П12029000163</t>
  </si>
  <si>
    <t>1.2.0.29000164</t>
  </si>
  <si>
    <t>П12029000164</t>
  </si>
  <si>
    <t>Константиновский район, ст-ца Николаевская, ул. 8 Марта</t>
  </si>
  <si>
    <t>1.2.0.29000171</t>
  </si>
  <si>
    <t>П12029000171</t>
  </si>
  <si>
    <t>г. Константиновск, ул. Баумана, 235</t>
  </si>
  <si>
    <t>1.3.0.29000103</t>
  </si>
  <si>
    <t>П13029000103</t>
  </si>
  <si>
    <t>1.2.0.29000172</t>
  </si>
  <si>
    <t>П12029000172</t>
  </si>
  <si>
    <t xml:space="preserve">Здание </t>
  </si>
  <si>
    <t>г. Константиновск, ул. Ленина, д.31/1</t>
  </si>
  <si>
    <t>1.2.0.29000180</t>
  </si>
  <si>
    <t>П12029000180</t>
  </si>
  <si>
    <t>Константиновский район, х. Нижнекалинов, ул. Победы, д. 3</t>
  </si>
  <si>
    <t>1.3.0.29000105</t>
  </si>
  <si>
    <t>П13029000105</t>
  </si>
  <si>
    <t>Нежилое помещение: комнаты № 1-5, 9-15 в задании бывшей начальной школы</t>
  </si>
  <si>
    <t>Константиновский район, х. Холмистый, ул. Западная, д. 3</t>
  </si>
  <si>
    <t>1.3.0.29000106</t>
  </si>
  <si>
    <t>П13029000106</t>
  </si>
  <si>
    <t>1.2.0.29000185</t>
  </si>
  <si>
    <t>П12029000185</t>
  </si>
  <si>
    <t>Константиновский район, п. Отноженский, ул. Вербная, 12</t>
  </si>
  <si>
    <t>1.2.0.29000188</t>
  </si>
  <si>
    <t>П12029000188</t>
  </si>
  <si>
    <t>Константиновский район, п. Новострепетный, ул. Колодезная, 22</t>
  </si>
  <si>
    <t>1.2.0.29000189</t>
  </si>
  <si>
    <t>П12029000189</t>
  </si>
  <si>
    <t>Обелиск</t>
  </si>
  <si>
    <t>1.2.0.29000190</t>
  </si>
  <si>
    <t>П12029000190</t>
  </si>
  <si>
    <t>347250, Ростовская область, г. Константиновск, ул. 25 Октября, 70</t>
  </si>
  <si>
    <t>Постановление № 325 от 31.07.1997 г. Орган выдачи: Администрация Константиновского района Ростовской области</t>
  </si>
  <si>
    <t>Постановление № 1129 от 28.11.2001 г. Орган выдачи: Администрация Константиновского района Ростовской области</t>
  </si>
  <si>
    <t>347276, Ростовская область, Константиновский район, пос. Стычновский, ул. Лесная, д. 2</t>
  </si>
  <si>
    <t>Константиновский район, п. Стычновский, ул. Лесная, 2</t>
  </si>
  <si>
    <t>1.2.0.29000146</t>
  </si>
  <si>
    <t>П12029000146</t>
  </si>
  <si>
    <t>Тепловые сети, протяженностью 144 м</t>
  </si>
  <si>
    <t>Водопроводные сети, протяженностью 82 м.</t>
  </si>
  <si>
    <t>Канализационные сети, протяженностью 29 м</t>
  </si>
  <si>
    <t>3.1.290000025</t>
  </si>
  <si>
    <t>347250, Ростовская область, г. Константиновск, ул. Донская, д. 4а</t>
  </si>
  <si>
    <t>1.2.0.29000110</t>
  </si>
  <si>
    <t>П12029000110</t>
  </si>
  <si>
    <t>1.2.0.29000111</t>
  </si>
  <si>
    <t>П12029000111</t>
  </si>
  <si>
    <t>1.2.0.29000112</t>
  </si>
  <si>
    <t>П12029000112</t>
  </si>
  <si>
    <t>1.2.0.29000114</t>
  </si>
  <si>
    <t>П12029000114</t>
  </si>
  <si>
    <t>1.2.0.29000116</t>
  </si>
  <si>
    <t>П12029000116</t>
  </si>
  <si>
    <t>1.2.0.29000117</t>
  </si>
  <si>
    <t>П12029000117</t>
  </si>
  <si>
    <t>1.2.0.29000120</t>
  </si>
  <si>
    <t>П12029000120</t>
  </si>
  <si>
    <t>1.2.0.29000121</t>
  </si>
  <si>
    <t>П12029000121</t>
  </si>
  <si>
    <t>1.2.0.29000122</t>
  </si>
  <si>
    <t>П12029000122</t>
  </si>
  <si>
    <t>1.2.0.29000123</t>
  </si>
  <si>
    <t>П12029000123</t>
  </si>
  <si>
    <t>1.2.0.29000124</t>
  </si>
  <si>
    <t>П12029000124</t>
  </si>
  <si>
    <t>Договор участия в долевом строительстве жилого дома № 268/1 от 04.10.2013 г., акт приема – передачи объекта долевого строительства от 31.12.2013 г.</t>
  </si>
  <si>
    <t>Договор участия в долевом строительстве жилого дома № 297/28 от 18.11.2013 г., акт приема – передачи объекта долевого строительства от 31.12.2013 г.</t>
  </si>
  <si>
    <t>Договор участия в долевом строительстве жилого дома № 295/26 от 18.11.2013 г., акт приема – передачи объекта долевого строительства от 31.12.2013 г.</t>
  </si>
  <si>
    <t>Договор участия в долевом строительстве жилого дома № 298/29  от 18.11.2013 г., акт приема – передачи объекта долевого строительства от 31.12.2013 г.</t>
  </si>
  <si>
    <t>Договор участия в долевом строительстве жилого дома № 299/30  от 18.11.2013 г., акт приема – передачи объекта долевого строительства от 31.12.2013 г.</t>
  </si>
  <si>
    <t>Договор участия в долевом строительстве жилого дома № 296/27  от 18.11.2013 г., акт приема – передачи объекта долевого строительства от 31.12.2013 г.</t>
  </si>
  <si>
    <t>Договор участия в долевом строительстве жилого дома № 349/7  от 26.12.2013 г., акт приема – передачи объекта долевого строительства от 31.12.2013 г.</t>
  </si>
  <si>
    <t>Договор участия в долевом строительстве жилого дома № 345/11  от 26.12.2013 г., акт приема – передачи объекта долевого строительства от 31.12.2013 г.</t>
  </si>
  <si>
    <t>Договор участия в долевом строительстве жилого дома № 2/148  от 14.06.2013 г., акт приема – передачи объекта долевого строительства от 31.12.2013 г.</t>
  </si>
  <si>
    <t>Договор участия в долевом строительстве жилого дома № 4/150  от 14.06.2013 г., акт приема – передачи объекта долевого строительства от 31.12.2013 г.</t>
  </si>
  <si>
    <t>Договор участия в долевом строительстве жилого дома № 7/153  от 14.06.2013 г., акт приема – передачи объекта долевого строительства от 31.12.2013 г.</t>
  </si>
  <si>
    <t>Договор участия в долевом строительстве жилого дома № 6/152  от 14.06.2013 г., акт приема – передачи объекта долевого строительства от 31.12.2013 г.</t>
  </si>
  <si>
    <t>Договор участия в долевом строительстве жилого дома № 9/155  от 14.06.2013 г., акт приема – передачи объекта долевого строительства от 31.12.2013 г.</t>
  </si>
  <si>
    <t>Договор участия в долевом строительстве жилого дома № 347/9  от 26.12.2013 г., акт приема – передачи объекта долевого строительства от 31.12.2013 г.</t>
  </si>
  <si>
    <t>Договор участия в долевом строительстве жилого дома № 346/10  от 26.12.2013 г., акт приема – передачи объекта долевого строительства от 31.12.2013 г.</t>
  </si>
  <si>
    <t>Договор участия в долевом строительстве жилого дома № 344/12  от 26.12.2013 г., акт приема – передачи объекта долевого строительства от 31.12.2013 г.</t>
  </si>
  <si>
    <t>Договор участия в долевом строительстве жилого дома № 11/157  от 14.06.2013 г., акт приема – передачи объекта долевого строительства от 31.12.2013 г.</t>
  </si>
  <si>
    <t>Договор участия в долевом строительстве жилого дома № 12/158  от 14.06.2013 г., акт приема – передачи объекта долевого строительства от 31.12.2013 г.</t>
  </si>
  <si>
    <t>Договор участия в долевом строительстве жилого дома № 16/170  от 14.06.2013 г., акт приема – передачи объекта долевого строительства от 31.12.2013 г.</t>
  </si>
  <si>
    <t>Договор участия в долевом строительстве жилого дома № 1/147  от 14.06.2013 г., акт приема – передачи объекта долевого строительства от 31.12.2013 г.</t>
  </si>
  <si>
    <t>Договор участия в долевом строительстве жилого дома № 14/160  от 14.06.2013 г., акт приема – передачи объекта долевого строительства от 31.12.2013 г.</t>
  </si>
  <si>
    <t>Договор участия в долевом строительстве жилого дома № 25/169  от 14.06.2013 г., акт приема – передачи объекта долевого строительства от 31.12.2013 г.</t>
  </si>
  <si>
    <t>Договор участия в долевом строительстве жилого дома № 5/151  от 14.06.2013 г., акт приема – передачи объекта долевого строительства от 31.12.2013 г.</t>
  </si>
  <si>
    <t>Договор участия в долевом строительстве жилого дома № 3/149  от 14.06.2013 г., акт приема – передачи объекта долевого строительства от 31.12.2013 г.</t>
  </si>
  <si>
    <t>Договор участия в долевом строительстве жилого дома № 15/161  от 14.06.2013 г., акт приема – передачи объекта долевого строительства от 31.12.2013 г.</t>
  </si>
  <si>
    <t>Договор участия в долевом строительстве жилого дома № 13/159  от 14.06.2013 г., акт приема – передачи объекта долевого строительства от 31.12.2013 г.</t>
  </si>
  <si>
    <t>Договор участия в долевом строительстве жилого дома № 8/154  от 14.06.2013 г., акт приема – передачи объекта долевого строительства от 31.12.2013 г.</t>
  </si>
  <si>
    <t>Договор участия в долевом строительстве жилого дома № 20/164  от 14.06.2013 г., акт приема – передачи объекта долевого строительства от 31.12.2013 г.</t>
  </si>
  <si>
    <t>Договор участия в долевом строительстве жилого дома № 21/165  от 14.06.2013 г., акт приема – передачи объекта долевого строительства от 31.12.2013 г.</t>
  </si>
  <si>
    <t>Договор участия в долевом строительстве жилого дома № 18/162  от 14.06.2013 г., акт приема – передачи объекта долевого строительства от 31.12.2013 г.</t>
  </si>
  <si>
    <t>Договор участия в долевом строительстве жилого дома № 19/163  от 14.06.2013 г., акт приема – передачи объекта долевого строительства от 31.12.2013 г.</t>
  </si>
  <si>
    <t>Договор участия в долевом строительстве жилого дома № 24/168  от 14.06.2013 г., акт приема – передачи объекта долевого строительства от 31.12.2013 г.</t>
  </si>
  <si>
    <t>Договор участия в долевом строительстве жилого дома № 10/156  от 14.06.2013 г., акт приема – передачи объекта долевого строительства от 31.12.2013 г.</t>
  </si>
  <si>
    <t>Договор участия в долевом строительстве жилого дома № 17/171  от 14.06.2013 г., акт приема – передачи объекта долевого строительства от 31.12.2013 г.</t>
  </si>
  <si>
    <t>Договор участия в долевом строительстве жилого дома № 23/167  от 14.06.2013 г., акт приема – передачи объекта долевого строительства от 31.12.2013 г.</t>
  </si>
  <si>
    <t>Договор участия в долевом строительстве жилого дома № 22/166  от 14.06.2013 г., акт приема – передачи объекта долевого строительства от 31.12.2013 г.</t>
  </si>
  <si>
    <t>Договор участия в долевом строительстве жилого дома № 268/2  от 04.10.2013 г., акт приема – передачи объекта долевого строительства от 31.12.2013 г.</t>
  </si>
  <si>
    <t>Договор участия в долевом строительстве жилого дома № 268/3  от 04.10.2013 г., акт приема – передачи объекта долевого строительства от 31.12.2013 г.</t>
  </si>
  <si>
    <t>Договор участия в долевом строительстве жилого дома № 268/4  от 04.10.2013 г., акт приема – передачи объекта долевого строительства от 31.12.2013 г.</t>
  </si>
  <si>
    <t>Договор участия в долевом строительстве жилого дома № 268/6  от 04.10.2013 г., акт приема – передачи объекта долевого строительства от 31.12.2013 г.</t>
  </si>
  <si>
    <t>Договор участия в долевом строительстве жилого дома № 268/5  от 04.10.2013 г., акт приема – передачи объекта долевого строительства от 31.12.2013 г.</t>
  </si>
  <si>
    <t>Договор купли - продажи № 339 от 23.12.2013г.</t>
  </si>
  <si>
    <t>Договор купли - продажи № 340 от 23.12.2013г.</t>
  </si>
  <si>
    <t>Нежилое здание</t>
  </si>
  <si>
    <t>61:17:0060801:758</t>
  </si>
  <si>
    <t>61:17:0070801:130</t>
  </si>
  <si>
    <t>61:17:0070701:86</t>
  </si>
  <si>
    <t>Подъезд от автодороги "  г. Шахты-г. Цимлянск" к  г. Константиновску, протяженночтью 1300м.</t>
  </si>
  <si>
    <t>Территориальная автомобильная дорога общего пользования х. Кременской - х. Почтовый - х. Нижнекалинов, протяженностью 9450м.</t>
  </si>
  <si>
    <t>Подъезд от автодороги "г. Шахты - г. Цимлянск" к х. Старая Станица (ХПП Николаевский), пртяженностью 5550м.</t>
  </si>
  <si>
    <t>Подъезд от автодороги "г. Шахты - г. Цимлянск" к ст. Мариинская, протяженностью 3068м.</t>
  </si>
  <si>
    <t>Подъезд от автодороги "г. Ростов-на-Дону (от магистрали "Дон") г. Семикаракорск- г. Волгодонск" - г. Константиновск- п. Тацинский" к х. Крюков, протяженностью 3300м.</t>
  </si>
  <si>
    <t>Подъезд от автодороги "г. Ростов-на-Дону (от магистрали "ДОН") г. Семикаракорск- г. Волгодонск" - г. Константиновск- п. Тацинский" к х. Ведерников, протяженностью 1070м.</t>
  </si>
  <si>
    <t xml:space="preserve">Подъезд от автодороги "г. Шахты - г. Цимлянск" к х. Камышный, протяженностью 700м. </t>
  </si>
  <si>
    <t xml:space="preserve">Подъезд от автодороги "г. Шахты - г. Цимлянск" к х. Упраздно-Кагальницкий, протяженностью 1800м.  </t>
  </si>
  <si>
    <t xml:space="preserve">Подъезд от автодороги "г. Шахты - г. Цимлянск" к х. Хрящевский, протяженностью 1200м.  </t>
  </si>
  <si>
    <t xml:space="preserve">Подъезд от автодороги "г. Шахты - г. Цимлянск" к х. Михайловский, протяженностью 2300м.  </t>
  </si>
  <si>
    <t xml:space="preserve">Подъезд от автодороги "г. Шахты - г. Цимлянск" к х. Костино-Горский, протяженностью 10000м.   </t>
  </si>
  <si>
    <t xml:space="preserve">Подъезд от автодороги "г. Шахты - г. Цимлянск" к х. Правда, протяженностью 3800м.  </t>
  </si>
  <si>
    <t xml:space="preserve">Подъезд от автодороги "г. Шахты - г. Цимлянск" к х. Костино-Горский" к х. Старозолотовский, протяженностью 2500м. </t>
  </si>
  <si>
    <t xml:space="preserve">Территориальная автомобильная дорога общего пользования  х. Гапкин -х. Лисичкин, протяженностью 9790м.  </t>
  </si>
  <si>
    <t xml:space="preserve">Подъезд от автодороги  "г. Шахты - г. Цимлянск" к х. Новая Жизнь, протяженностью 3600м.  </t>
  </si>
  <si>
    <t xml:space="preserve">Подъезд от автодороги  "г. Шахты - г. Цимлянск" к х. Кастырский, протяженностью 2200м.  </t>
  </si>
  <si>
    <t xml:space="preserve">Подъезд от автодороги  "г. Шахты - г. Цимлянск"- х. Ермилов к  х. Кондаков, протяженностью 3000м.  </t>
  </si>
  <si>
    <t xml:space="preserve">Территориальная автомобильная дорога общего пользования  ст-ца Мариинская- х. Горский, протяженностью 2700м. </t>
  </si>
  <si>
    <t xml:space="preserve">Автомобильная дорога "пос. Стычновский-х. Кухтачев", протяженностью 6000м. </t>
  </si>
  <si>
    <t>Автомобильная дорога  х. Лисичкин- п. Холмистый, протяженностью 2921м.</t>
  </si>
  <si>
    <t>Автомобильная дорога от автодороги "г. Шахты - г. Цимлянск" - х. Белянский - п. Стычновский к п. Новострепетный, протяженностью 7000м.</t>
  </si>
  <si>
    <t>Скважина № 202, глубиной 21м.</t>
  </si>
  <si>
    <t>61:17:0040101:1607</t>
  </si>
  <si>
    <t>Договор безвозмездного пользования № 62 от 07.07.2010г. с 09.07.2010. по 08.07.2015г.</t>
  </si>
  <si>
    <t>Ростовская область, г. Константиновск, ул. Топилина, газопровод высокого давления к котельной кирпичного завода. Начало объекта – место врезки в действующий газопровод высокого давления, точка врезки расположена на восточной стене здания приема глины. Конец объекта на северной стене здания котельной</t>
  </si>
  <si>
    <t>Уличный подземный и надземный газопровод высокого давления, протяженностью 47 м.</t>
  </si>
  <si>
    <t>Ростовская область, Константиновский район, г. Константиновск, ул. Донская, стр. 7. Начало объекта – место врезки в действующий газопровод высокого давления, точка врезки расположена на расстоянии – 12,0м. юго – восточнее правого угла здания № 7, ул. Донская, конец объекта - место входа в газорегуляторный шкафной пункт ГРПШ с РДК - 6, расположенный на стене здания № 7, ул. Донская</t>
  </si>
  <si>
    <t>г. Константиновск, ул. Революционная, строен 96-100, начало объекта – место врезки в действующий газопровод высокого давления, точка врезки расположена на расстоянии – 12,0 м. юго – западнее левого угла ограждения ГРПШ – 05 – 2У1, конец объекта – место входа в газорегуляторный шкафной пункт</t>
  </si>
  <si>
    <t>Ростовская область, г. Константиновск, ул. Маренова, начало объекта – место врезки в действующий газопровод высокого давления, точка врезки расположена на южной стене здания котельной кирпичного завода, конец объекта – место входа в газорегуляторный шкафной пункт ГРПШ-07-2У1</t>
  </si>
  <si>
    <t>г. Константиновск, ул. Промышленная, 5, начало объекта – место врезки в действующий газопровод высокого давления, точка врезки расположена на расстоянии 24,0 м северо-западнее западного угла здания № 5 по ул. Промышленная, конец объекта - место входа в газорегуляторный шкафной пункт ГРПШ-07-2ПУ1/С</t>
  </si>
  <si>
    <t>Константиновский район, ст - ца Николаевская, ул. Центральная. Подземный газопровод к МУ ЦСО. Начало объекта – место врезки в действующий газопровод высокого давления, точка врезки расположена на расстоянии 63,0 м. севернее правого угла жилого дома № 62 по ул. Коммунистическая, конец объекта - место входа в газорегуляторный шкафной пункт на расстоянии 14,2 м в юго - восточном направлении от здания амбулатории</t>
  </si>
  <si>
    <t>Константиновский район, ст – ца Николаевская, ул. Гончарова. Начало объекта – место врезки в газопровод высокого давления, точка врезки расположена на расстоянии – 33,0 м. западнее левого угла жилого дома № 22 по ул. Гончарова, конец объекта – место входа в газорегуляторный шкафной пункт</t>
  </si>
  <si>
    <t>Ростовская область, Константиновский район, г. Константиновск, пер. Вербный, начало объекта - место врезки в действующий газопровод высокого давления, точка врезки расположена на расстоянии – 40.0 м в северо – западном направлении от восточного угла ограждения территории судоремонтных мастерских, конец объекта - место входа в газорегуляторный шкафной пункт</t>
  </si>
  <si>
    <t>Ростовская область, г. Константиновск, КГУ-1, д. 32. Начало объекта – место врезки в действующий газопровод среднего давления, точка врезки расположена на расстоянии 20,0 м северо-западнее левого угла жилого дома № 12, пос. КГУ-1, конец объекта – место входа в газораспределительный шкафной пункт</t>
  </si>
  <si>
    <t>Ростовская область, г. Константиновск, ул. Красноармейская. Начало объекта – место врезки в действующий газопровод среднего давления, точка врезки расположена на расстоянии 9,2 м северо-западнее левого угла жилого дома № 70 по ул. Баумана, конец объекта – место входа в газорегуляторный шкафной пункт</t>
  </si>
  <si>
    <t>Ростовская область, Константиновский район, х. Михайловский, от ул. Березовая по ул. Донецкая, начало объекта – место врезки в действующий газопровод среднего давления, точка врезки расположена в 97,0 м в восточном направлении от восточного угла жилого дома № 3 по ул. Донская, конец объекта - место входа в газорегуляторный шкафной пункт ГРПШ 07-2У1</t>
  </si>
  <si>
    <t>Ростовская область, г. Константиновск, ул. Донская, 17. Начало объекта – место врезки в действующий газопровод высокого давления, точка врезки расположена в 10,5 м западнее левого угла жилого дома № 17 по ул. Донская, конец регистрируемого  объекта – место выхода газопровода из земли и вход в газорегуляторный шкафной пункт</t>
  </si>
  <si>
    <t>Септик, объемом 16 куб.м.</t>
  </si>
  <si>
    <t>Школа ( 1974 г.)</t>
  </si>
  <si>
    <t>Ростовская область, Константиновский район, подъезд от автодороги "г. Шахты - г. Цимлянск" к х. Михайловский</t>
  </si>
  <si>
    <t>Ростовская область, Константиновский район,  подъезд от автодороги "г. Шахты - г. Цимлянск" к х. Камышный</t>
  </si>
  <si>
    <t>Ростовская область, Константиновский район, х. Гапкин - х. Лисичкин</t>
  </si>
  <si>
    <t>ростовская область, Константиновский район, подъезд от автодороги "г. Ростов-на-Дону (от магистрали "ДОН") г. Семикаракорск- г. Волгодонск" - г. Константиновск- п. Тацинский" к х. Ведерников</t>
  </si>
  <si>
    <t>Ростовская область, Константиновский район, х. Лисичкин - п.  Холмистый</t>
  </si>
  <si>
    <t>Ростовская область, Константиновский района, Автомобильная дорога от автодороги "г. Шахты - г. Цимлянск" - х. Белянский - п. Стычновский к п. Новострепетный</t>
  </si>
  <si>
    <t>Ростовская область, Константиновский район, "г. Шахты - г. Цимлянск" к х. Старая Станица (ХПП Николаевский)</t>
  </si>
  <si>
    <t>Ростовская область, Константиновский район,  "г. Шахты- г. Цимлянск"- х. Белянский- п. Стычновский" к х. Суворов</t>
  </si>
  <si>
    <t xml:space="preserve">Автомобильная дорога "подъезд от автодороги "г. Шахты-г.  Цимлянск"- х. Белянский- п. Стычновский" к х. Суворову", протяженностью 9500м. </t>
  </si>
  <si>
    <t>Ростовская область, Константиновский район, х. Кременской - х. Почтовый - х. Нижнекалинов</t>
  </si>
  <si>
    <t>Ростовская область, Константиновский район,  подъезд от автодороги "г. Ростов-на-Дону (от магистрали "Дон") г. Семикаракорск- г. Волгодонск" - г. Константиновск- п. Тацинский" к х. Крюков</t>
  </si>
  <si>
    <t>Ростовская область, Константиновский район,  подъезд от автодороги "г. Шахты - г. Цимлянск" к х. Правда</t>
  </si>
  <si>
    <t>Ростовская область, Константиновский район,  подъезд  от автодороги "г. Шахты - г. Цимлянск" к х. Костино-Горский</t>
  </si>
  <si>
    <t>Ростовская область, Константиновский район, подъезд от автодороги "г. Шахты - г. Цимлянск" к х. Хрящевский</t>
  </si>
  <si>
    <t>Ростовская область, Константиновский район,  подъезд от  автодороги  "г. Шахты - г. Цимлянск" к х. Новая Жизнь</t>
  </si>
  <si>
    <t>Ростовская область, Константиновский район,  г. Константиновск,  подъезд от автодороги "  г. Шахты-г. Цимлянск" к  г. Константиновску</t>
  </si>
  <si>
    <t>Ростовская область, Константиновский район,  п. Стычновский - х. Кухтачев</t>
  </si>
  <si>
    <t>Ростовская область, Константиновский район,  территориальная автомобильная дорога общего пользования  ст-ца Мариинская- х. Горский</t>
  </si>
  <si>
    <t>Ростовская область, Константиновский район,  подъезд от автодороги  "г. Шахты - г. Цимлянск" к х. Кастырский"</t>
  </si>
  <si>
    <t>Ростовская область, Константиновский район, х. Ермилов, х. Кондаков, подъезд от автодороги "г. Шахты - г. Цимлянск" - х. Ермилов к х. Кондаков</t>
  </si>
  <si>
    <t>Ростовская область, Константиновский район,  подъезд от автодороги "г. Шахты - г. Цимлянск" к х. Костино-Горский" к х. Старозолотовский</t>
  </si>
  <si>
    <t>Ростовская область, Константиновский район,  подъезд от автодороги "г. Шахты - г. Цимлянск" к х. Упраздно-Кагальницкий</t>
  </si>
  <si>
    <t>Ростовская область, Константиновский район, подъезд от автодороги «х. Кременской – х. Почтовый – х. Нижнекалинов» к х. Базки</t>
  </si>
  <si>
    <t>Нежилые помещения комнаты № 1,2,3,4,5,6 - подвальное помещение, комнаты № 1,2,3,4,5,6 - 1 этаж, комнаты № 1,6,7,8,9 - 2 этаж в здаии учебного корпуса № 2</t>
  </si>
  <si>
    <t>Договор безвозмезднго пользования № 77 от 14.04.2011г. По 13.04.2016г.</t>
  </si>
  <si>
    <t>Тепловой пункт (в здании школы)</t>
  </si>
  <si>
    <t>Газификация системы автономного отопления МОУ ДОД Константиновской детской школы искусств г. Константиновска Константиновского района Ростовской области. Наружные сети канализации, протяженностью 13 м.</t>
  </si>
  <si>
    <t>Газификация системы автономного отопления МОУ ДОД Константиновской детской школы искусств г. Константиновска Константиновского района Ростовской области. Наружные сети водопровода, протяженностью 36,0 м.</t>
  </si>
  <si>
    <t>Газификация системы автономного отопления МОУ ДОД Константиновской детской школы искусств. Подземный и надземный газопровод среднего и низкого давления, протяженностью 198 м.</t>
  </si>
  <si>
    <t>Сооружение водонапорная башня, объемом 25 куб. м., высота 19,6 м.</t>
  </si>
  <si>
    <t>безв польз</t>
  </si>
  <si>
    <t>61:17:0030301:909</t>
  </si>
  <si>
    <t>Хозяйственный корпус</t>
  </si>
  <si>
    <t>Здание прачечной</t>
  </si>
  <si>
    <t>Решение от 17.03.2014г. Орган выдачи: Усть - Донецкий районный суд Ростовской области</t>
  </si>
  <si>
    <t>Ростовская область, г. Константиновск, ул. Ленина, ул. Комарова</t>
  </si>
  <si>
    <t>Тепловая трасса от котельной № 4 (УЭС) до ул. Комарова, протяженностью 122 м.</t>
  </si>
  <si>
    <t>61:17:0000000:7422</t>
  </si>
  <si>
    <t>1.2.0.29000301</t>
  </si>
  <si>
    <t>П12029000301</t>
  </si>
  <si>
    <t>10.12.2014г.</t>
  </si>
  <si>
    <t>Разрешение на ввод объекта в эксплуатацию №RU61517101-69 от 14.08.2014г. Орган выдачи: Администрация Константиновского района Ростовской области</t>
  </si>
  <si>
    <t>Ростовская область, Константиновский район, г. Константиновск, ул. 9-го Января, 31</t>
  </si>
  <si>
    <t>61:17:0010238:456</t>
  </si>
  <si>
    <t>1.2.0.29000298</t>
  </si>
  <si>
    <t>П12029000298</t>
  </si>
  <si>
    <t>03.06.2014г.</t>
  </si>
  <si>
    <t>Распоряжение № 234-р от 02.04.2014г. Орган выдачи: Территориальное управление Федерального агентства по управлению государственным имуществом в Ростовской области. Акт приема - передачи от 16.04.2014г.</t>
  </si>
  <si>
    <t>Тепловая трасса от распределительного колодца МБОУ СОШ № 1 к зданию МБОУ ДОД ЦВР, протяженностью 48 м.</t>
  </si>
  <si>
    <t>Ростовская область, Константиновский район, г. Константиновск, ул. Красноармейская, 47</t>
  </si>
  <si>
    <t>61:17:0010237:546</t>
  </si>
  <si>
    <t>1.2.0.29000300</t>
  </si>
  <si>
    <t>П12029000300</t>
  </si>
  <si>
    <t>01.12.2014г.</t>
  </si>
  <si>
    <t>Разрешение на ввод объекта в эксплуатацию №RU61517101-65 от 13.08.2014г.</t>
  </si>
  <si>
    <t>Тепловая трасса к зданиям МБОУ № 1 "Аленушка", протяженностью 233 м.</t>
  </si>
  <si>
    <t>Ростовская область, Константиновский район, г. Константиновск, ул. Комарова, 64/49 и ул. Комарова, 62,58</t>
  </si>
  <si>
    <t>61:17:0000000:7405</t>
  </si>
  <si>
    <t>1.2.0.29000299</t>
  </si>
  <si>
    <t>П12029000299</t>
  </si>
  <si>
    <t>29.10.2014г.</t>
  </si>
  <si>
    <t>Разрешение на строительство №RU61517101-38 от 11.04.2014г., Разрешение на ввод объекта в эксплуатацию №RU61517101-72 от 02.09.2014г. Орган выдачи: Администрация Константиновского района Ростовской области</t>
  </si>
  <si>
    <t>Артезианская скважина, глубиной 50 м.</t>
  </si>
  <si>
    <t>Решение от 17.03.2014г. Орган выдачи: Усть - Донецкий районный суд Ростовской области, Дело № 2-170/2014. Определение от 11.06.2014г. Орган выдачи: Усть - Донецкий районный суд Ростовской области</t>
  </si>
  <si>
    <t>347250, Ростовская область, г. Константиновск, ул. Карташова, 32</t>
  </si>
  <si>
    <t>61:17:0010304:214</t>
  </si>
  <si>
    <t>61:17:0010304:216</t>
  </si>
  <si>
    <t>61:17:0010304:210</t>
  </si>
  <si>
    <t>61:17:0010304:215</t>
  </si>
  <si>
    <t>61:17:0010304:212</t>
  </si>
  <si>
    <t>61:17:0010304:217</t>
  </si>
  <si>
    <t>61:17:0010304:211</t>
  </si>
  <si>
    <t>61:17:0010304:213</t>
  </si>
  <si>
    <t>61:17:0010304:249</t>
  </si>
  <si>
    <t>61:17:0010304:246</t>
  </si>
  <si>
    <t>61:17:0010304:242</t>
  </si>
  <si>
    <t>61:17:0010304:248</t>
  </si>
  <si>
    <t>61:17:0010304:245</t>
  </si>
  <si>
    <t>61:17:0010304:243</t>
  </si>
  <si>
    <t>61:17:0010304:247</t>
  </si>
  <si>
    <t>61:17:0010304:244</t>
  </si>
  <si>
    <t>61:17:0010304:237</t>
  </si>
  <si>
    <t>61:17:0010304:240</t>
  </si>
  <si>
    <t>61:17:0010304:238</t>
  </si>
  <si>
    <t>61:17:0010304:234</t>
  </si>
  <si>
    <t>61:17:0010304:233</t>
  </si>
  <si>
    <t>61:17:0010304:239</t>
  </si>
  <si>
    <t>6117:0010304:235</t>
  </si>
  <si>
    <t>61:17:0010304:232</t>
  </si>
  <si>
    <t>61:17:0010304:236</t>
  </si>
  <si>
    <t>61:17:0010304:231</t>
  </si>
  <si>
    <t>61:17:0010304:222</t>
  </si>
  <si>
    <t>61:17:0010304:223</t>
  </si>
  <si>
    <t>61:17:0010304:227</t>
  </si>
  <si>
    <t>61:17:0010304:219</t>
  </si>
  <si>
    <t>61:17:0010304:226</t>
  </si>
  <si>
    <t>61:17:0010304:225</t>
  </si>
  <si>
    <t>61:17:0010304:220</t>
  </si>
  <si>
    <t>61:17:0010304:228</t>
  </si>
  <si>
    <t>61:17:0010304:221</t>
  </si>
  <si>
    <t>61:17:0010304:224</t>
  </si>
  <si>
    <t>61:17:010307:166</t>
  </si>
  <si>
    <t>61:17:0010307:164</t>
  </si>
  <si>
    <t>61:17:0010307:163</t>
  </si>
  <si>
    <t>61:17:0010307:167</t>
  </si>
  <si>
    <t>61:17:0010307:165</t>
  </si>
  <si>
    <r>
      <t xml:space="preserve">Муниципальное образование - Константиновский район Ростовской области (муниципальная казна) </t>
    </r>
    <r>
      <rPr>
        <b/>
        <sz val="9"/>
        <rFont val="Times New Roman"/>
        <family val="1"/>
      </rPr>
      <t>специализированный жилищный фонд (служебная)</t>
    </r>
  </si>
  <si>
    <t>61:17:0010304:182</t>
  </si>
  <si>
    <t>Ростовская область, Константиновский раон, г. Константиновск, ул. 9-го Января, 31</t>
  </si>
  <si>
    <t>1.2.0.29000291</t>
  </si>
  <si>
    <t>П12029000291</t>
  </si>
  <si>
    <t>61:17:0010238:277</t>
  </si>
  <si>
    <t>1.2.0.29000292</t>
  </si>
  <si>
    <t>П12029000292</t>
  </si>
  <si>
    <t>Здание хозяйственного сарая</t>
  </si>
  <si>
    <t>61:17:0010238:281</t>
  </si>
  <si>
    <t>1.2.0.29000293</t>
  </si>
  <si>
    <t>П12029000293</t>
  </si>
  <si>
    <t>61:17:0010238:454</t>
  </si>
  <si>
    <t>1.2.0.29000295</t>
  </si>
  <si>
    <t>П12029000295</t>
  </si>
  <si>
    <t>61:17:0010238:455</t>
  </si>
  <si>
    <t>61617:0010238:453</t>
  </si>
  <si>
    <t>1.2.0.29000296</t>
  </si>
  <si>
    <t>П12029000296</t>
  </si>
  <si>
    <t>04.06.2014г.</t>
  </si>
  <si>
    <t>1.2.0.29000297</t>
  </si>
  <si>
    <t>П12029000297</t>
  </si>
  <si>
    <t>61:17:0010225:83</t>
  </si>
  <si>
    <t>Бассейн, объемом 7 куб.м.</t>
  </si>
  <si>
    <t>Решение от 26.08.2014г. Орган выдачи: Усть - Донецкий районный суд Ростовской области, Дело № 2-764/14</t>
  </si>
  <si>
    <t>г. Константиновск, ул. Калинина, д. 170, корпус № 5, кв. 1</t>
  </si>
  <si>
    <t>61:17:0010304:268</t>
  </si>
  <si>
    <t>1.3.0.29000206</t>
  </si>
  <si>
    <t xml:space="preserve">П13029000206 </t>
  </si>
  <si>
    <t>22.12.2014г.</t>
  </si>
  <si>
    <t>Акт приема  - передачи объекта долевого строительства от 15.12.2014г. Разрешение на ввод объекта в эксплуатацию №RU61517101-86 от 29.10.2014г. Орган выдачи: Администрация Константиновского района Ростовской области</t>
  </si>
  <si>
    <t>Квартира № 5 (Гутаров С.А.)</t>
  </si>
  <si>
    <t>г. Константиновск, ул. Калинина, д. 170, корпус № 5, кв. 5</t>
  </si>
  <si>
    <t>61:17:0010304:274</t>
  </si>
  <si>
    <t>г. Константиновск, ул. Калинина, д. 170, корпус № 5, кв. 6</t>
  </si>
  <si>
    <t>1.3.0.29000209</t>
  </si>
  <si>
    <t>П13029000209</t>
  </si>
  <si>
    <t>Квартира № 6 (Павлюкевич Я.И.)</t>
  </si>
  <si>
    <t>61:17:0010304:258</t>
  </si>
  <si>
    <t>1.3.0.29000210</t>
  </si>
  <si>
    <t>П13029000210</t>
  </si>
  <si>
    <t>Квартира № 2 (Короева З.Т.)</t>
  </si>
  <si>
    <t>г. Константиновск, ул. Калинина, д. 170, корпус № 5, кв. 2</t>
  </si>
  <si>
    <t>1.3.0.29000207</t>
  </si>
  <si>
    <t>П13029000207</t>
  </si>
  <si>
    <t>г. Константиновск, ул. Калинина, д. 170, корпус № 5, кв. 4</t>
  </si>
  <si>
    <t>Квартира № 4 (Дрейлинг В.С.)</t>
  </si>
  <si>
    <t>61:17:0010304:269</t>
  </si>
  <si>
    <t>1.3.0.29000208</t>
  </si>
  <si>
    <t xml:space="preserve">П13029000208 </t>
  </si>
  <si>
    <t>Нежилое помещение комнаты № 14,15,16,17, расположенные на 1 этаже здания</t>
  </si>
  <si>
    <t>1.3.0.29000203</t>
  </si>
  <si>
    <t>П13029000203</t>
  </si>
  <si>
    <t>20.08.2014 г.</t>
  </si>
  <si>
    <t>Нежилое помещение комнаты № 1,2,3,4,5,6,12,13,18,19,20,21,22, расположенные на 1 этаже здания, № 1,2,3,4,5,6,7,8,9,10,11,12,13,14,15,16, расположенные на 2 этаже здания</t>
  </si>
  <si>
    <t>1.3.0.29000202</t>
  </si>
  <si>
    <t>П13029000202</t>
  </si>
  <si>
    <t>Нежилое помещение комната № 21, расположенная на 1 этаже здания</t>
  </si>
  <si>
    <t>Нежилые помещения: комнаты №№ 1,2,3,4,5,10,11,12,13,14,15,15а,16,17,18,19,20,21,22,23,24,25,26,27,28 – подвальное помещение, №№ 1,2,3,4,5,6,7,8,9,10,14,15,16,17,18,18а 18б,19,20,20а,20б,22,23,23а,24 – 1 этаж, №№1,2,3,4,5,6,7,8,9,10,11,12,13,14,15,16,17,17а,17б,18,19,20,20а,21,22,23,24,25,26 – 2 этаж, №№ 1,2,3,4,5,6,7,8,9,10,11,12,13,14,15,16,17,17а – 3 этаж, №№ 1,1а,1б,1в,6,7,8,8а,9,10,11,12 – 4 этаж</t>
  </si>
  <si>
    <t>1.3.0.29000205</t>
  </si>
  <si>
    <t>П13029000205</t>
  </si>
  <si>
    <t>17.11.2014 г.</t>
  </si>
  <si>
    <t>Квартира № 1 (Иванова Ю.А.)</t>
  </si>
  <si>
    <t>Итого по казне (с квартирами)</t>
  </si>
  <si>
    <t>61:17:0050301:747</t>
  </si>
  <si>
    <t>61:17:0010235:30:15, 61:17:0010235:165</t>
  </si>
  <si>
    <t>61-61-22/007/2008-497, 61:17:0010238:450</t>
  </si>
  <si>
    <t>Кадастровый (условный) номер муниципального недвижимого имущества</t>
  </si>
  <si>
    <t>61-61-22/007/2008-495, 61:17:0010235:184</t>
  </si>
  <si>
    <t>61-61-22/007/2008-496, 61:17:0010235:283</t>
  </si>
  <si>
    <t>61-61-22/008/2007-517, 61:17:0010235:280</t>
  </si>
  <si>
    <t>61-61-22/007/2008-494, 61:17:0010235:282</t>
  </si>
  <si>
    <t>61-61-21/008/2010-583, 61:17:0010235:167</t>
  </si>
  <si>
    <t>61-61-21/005/2011-534, 61:17:0010235:164</t>
  </si>
  <si>
    <t>61-61-21/005/2011-533, 61:17:0010235:166</t>
  </si>
  <si>
    <t>61-61-21/002/2012-099, 61:17:0040701:152</t>
  </si>
  <si>
    <t>61-61-22/010/2008-489, 61:17:0050101:6157</t>
  </si>
  <si>
    <t>61-61-22/010/2008-488, 61:17:0050101:6138</t>
  </si>
  <si>
    <t>61:17:0020401:234:132/1, 61:17:0020401:922</t>
  </si>
  <si>
    <t>61:17:0020501:77:118, 61:17:0020501:283</t>
  </si>
  <si>
    <t>61-61-22/010/2008-486, 61:17:0040501:534</t>
  </si>
  <si>
    <t>61-61-22/011/2008-140, 61:17:0030201:966</t>
  </si>
  <si>
    <t>61-61-22/011/2008-139, 61:17:0030301:833</t>
  </si>
  <si>
    <t>61-61-22/010/2008-482, 61:17:0060401:489</t>
  </si>
  <si>
    <t>61-61-22/017/2008-373, 61:17:0060801:765</t>
  </si>
  <si>
    <t>61-61-22/011/2008-141, 61:17:0060101:763</t>
  </si>
  <si>
    <t>61-61-22/010/2008-478, 61:17:0060201:450</t>
  </si>
  <si>
    <t>61-61-22/010/2008-481, 61:17:0030101:1598</t>
  </si>
  <si>
    <t>61-61-22/017/2008-375, 61:17:0020201:330</t>
  </si>
  <si>
    <t>61-61-21/013/2012-001, 61:17:0010235:185</t>
  </si>
  <si>
    <t>Дата возникновения иного вещного права № регистрации</t>
  </si>
  <si>
    <t>Дата возникновения права муниципальной собственности № регистрации, реквизиты документов</t>
  </si>
  <si>
    <t>61-61-21/013/2012-2 от 03.07.2012г., серия 61 АЖ № 892223 от 03.07.2012г.</t>
  </si>
  <si>
    <t>61-61-21/005/2013-117 от 27.02.2013г.</t>
  </si>
  <si>
    <t>61-61-22/007/2008-498 от 26.05.2008г.</t>
  </si>
  <si>
    <t>61-61-22/016/2009-126 от 08.10.2009г., серия 61 АЕ № 230103 от 08.10.2009г.</t>
  </si>
  <si>
    <t>61-61-22/007/2008-497 от 26.05.2008г.</t>
  </si>
  <si>
    <t>61-61-22/016/2009-357 от 19.10.2009г., серия 61 АЕ № 230263 от 19.10.2009г.</t>
  </si>
  <si>
    <t>61-61-22/007/2008-495 от 26.05.2008г.</t>
  </si>
  <si>
    <t>61-61-22/016/2009-155 от 08.10.2009г., серия 61 АЕ № 230111 от 08.10.2009г.</t>
  </si>
  <si>
    <t>61-61-22/007/2008-496 от 26.05.2008г.</t>
  </si>
  <si>
    <t>61:17:010236:0016:07838/А:1/2978, 61:17:0010236:186</t>
  </si>
  <si>
    <t>61-61-22/016/2009-157 от 08.10.2009г., серия 61 АЕ № 230113 от 08.10.2009г.</t>
  </si>
  <si>
    <t>61-01/17-14/2004-408 от 07.10.2004г.</t>
  </si>
  <si>
    <t>61-61-21/002/2012-160 от 20.03.2012г., серия 61 АЗ № 663838 от 23.09.2013г.</t>
  </si>
  <si>
    <t>61-61-22/008/2007-468 от 02.07.2007г., серия 61 АГ № 362730 от 25.06.2007г.</t>
  </si>
  <si>
    <t>61-61-22/008/2007-517 от 25.06.2007г.</t>
  </si>
  <si>
    <t>61-61-22/016/2009-146 от 08.10.2009г., серия 61 АГ № 362730 от 25.06.2007г.</t>
  </si>
  <si>
    <t>61-61-22/007/2008-494 от 26.05.2008г.</t>
  </si>
  <si>
    <t>61-61-21/008/2010-583 от 17.06.2010г., серия 61 ЕА 526458 от 17.06.10г.</t>
  </si>
  <si>
    <t>61-61-21/005/2011-534 от 12.05.2011г., серия 61 АЖ № 280784 от 12.05.2011г.</t>
  </si>
  <si>
    <t>61-61-21/005/2011-533 от 12.05.2011г., серия 61 АЖ № 280783 от 12.05.2011г.</t>
  </si>
  <si>
    <t>61-61-21/002/2012-99 от 16.03.2012г., серия 61 АЖ № 923510 от 16.03.2012г.</t>
  </si>
  <si>
    <t>61-61-21/019/2014-48 от 27.05.2014г., серия 61-АИ № 285716 от 27.05.2014г.</t>
  </si>
  <si>
    <t>61-61-21/010/2012-339 от 27.06.2012г., серия 61 АЖ № 892087 от 27.06.2012г.</t>
  </si>
  <si>
    <t>61-61-21/005/2013-121 от 27.02.2013г.</t>
  </si>
  <si>
    <t>61-61-21/010/2012-340 от 27.06.2012г., серия 61 АЖ № 892088 от 27.06.2012г.</t>
  </si>
  <si>
    <t>61-61-21/005/2013-119 от 27.02.2013г.</t>
  </si>
  <si>
    <t>61-61-21/010/2012-337 от 27.06.2012г., серия 61 АЖ № 892085 от 27.06.2012г.</t>
  </si>
  <si>
    <t>61-61-21/005/2013-118 от 27.02.2013г.</t>
  </si>
  <si>
    <t>61-61-21/010/2012-341 от 27.06.2012г., серия 61 АЖ № 892090 от 27.06.2012г.</t>
  </si>
  <si>
    <t>61-61-21/005/2013-123 от 27.02.2013г.</t>
  </si>
  <si>
    <t>61-61-21/010/2012-338 от 27.06.2012г., серия 61 АЖ № 892086 от 27.06.2012г.</t>
  </si>
  <si>
    <t>61-61-21/005/2013-124 от 27.02.2013г.</t>
  </si>
  <si>
    <t>61-61-22/013/2009-682 от 25.09.2009г., серия 61 АЕ № 046971 от 25.09.2009г.</t>
  </si>
  <si>
    <t>61-61-22/010/2008-489 от 14.08.2008г.</t>
  </si>
  <si>
    <t>61-61-22/016/2009-156 от 08.10.2009г., серия 61 АЕ № 230112 от 08.10.2009г.</t>
  </si>
  <si>
    <t>61-61-22/010/2008-488 от 14.08.2008г.</t>
  </si>
  <si>
    <t>61-61-22/011/2008-242 от 26.09.2008г., серия 61 АИ № 094786 от 03.12.2013г.</t>
  </si>
  <si>
    <t>61-61-22/011/2008-108 от 01.09.2008г.</t>
  </si>
  <si>
    <t>61-61-21/005/2013-314 от 05.03.2013г., серия 61 АЗ № 245981 от 05.03.2013г.</t>
  </si>
  <si>
    <t>61-61-22/016/2009-149 от 08.10.2009г., серия 61 АИ № 094045 от 16.12.2013г.</t>
  </si>
  <si>
    <t>61-61-22/010/2008-483 от 14.08.2008г.</t>
  </si>
  <si>
    <t>61-61-21/001/2012-514 от 07.03.2012г., серия 61 АЖ № 641351 от 07.03.2012г.</t>
  </si>
  <si>
    <t>61-61-21/014/2012-12 от 07.08.2012г.</t>
  </si>
  <si>
    <t>61-61-22/016/2009-358 от 19.10.2009г., серия 61 АИ № 094784 от 03.12.2013г.</t>
  </si>
  <si>
    <t>61-61-22/010/2008-487 от 14.08.2008г.</t>
  </si>
  <si>
    <t>61-61-22/013/2009-681 от 25.09.2009г., серия 61 АЕ № 046969 от 25.09.2009г.</t>
  </si>
  <si>
    <t>61-61-22/010/2008-486 от 14.08.2008г.</t>
  </si>
  <si>
    <t>61-01/17-15/2004-384 от 29.11.2004г., серия 61 АИ № 094785 от 03.12.2013г.</t>
  </si>
  <si>
    <t>61-01/17-15/2004-384 от 29.11.2004г.</t>
  </si>
  <si>
    <t>61-61-22/017/2008-862 от 23.01.2009г., серия 61 АД № 458045 от 23.01.2009г.</t>
  </si>
  <si>
    <t>61-61-22/011/2008-140 от 01.09.2008г.</t>
  </si>
  <si>
    <t>61-61-22/011/2008-241 от 26.09.2008г., серия 61 АД № 123180 от  26.09.2008г.</t>
  </si>
  <si>
    <t>61-61-22/016/2009-354 от 19.10.2009г., серия 61 АЕ № 230277 от 19.10.2009г.</t>
  </si>
  <si>
    <t>61-61-22/010/2008-482 от 14.08.2008г.</t>
  </si>
  <si>
    <t>61-61-22/016/2009-154 от 09.10.2009г., серия 61 АЕ № 230247 от 09.10.2009г.</t>
  </si>
  <si>
    <t>61-61-22/011/2008-243 от 26.09.2008г., серия 61 АИ № 094041 от 13.12.2013г.</t>
  </si>
  <si>
    <t>61-61-22/011/2008-111 от 01.09.2008г.</t>
  </si>
  <si>
    <t>61-61-22/016/2009-148 от 08.10.2009г., серия 61 АЕ № 230248 от 08.10.2009г.</t>
  </si>
  <si>
    <t>61-61-22/011/2008-141 от 01.09.2008г.</t>
  </si>
  <si>
    <t>61-61-22/017/2008-861 от 23.01.2009г., серия 61 АД № 458049 от 23.01.2009г.</t>
  </si>
  <si>
    <t>61-61-22/016/2009-128 о 08.10.2009г., серия 61 АЕ № 230105 от 08.10.2009г.</t>
  </si>
  <si>
    <t>61-61-22/016/2009-151 от 09.10.2009г., серия  61 АЕ № 230131 от 09.10.2009г.</t>
  </si>
  <si>
    <t>61-61-22/017/2008-375 от 12.12.2008г.</t>
  </si>
  <si>
    <t>61-61-21/010/2012-342 от 27.06.2012г., серия 61 АЖ № 892089 от 27.06.2012г.</t>
  </si>
  <si>
    <t>61-61-21/005/2013-129 от 27.02.2013г.</t>
  </si>
  <si>
    <t>61-61-21/010/2012-343 от 27.06.2012г., серия 61 АЖ № 892091 от 27.06.2012г.</t>
  </si>
  <si>
    <t>61-61-21/005/2013-127 от 27.02.2013г.</t>
  </si>
  <si>
    <t>61-61-21/013/2012-1 от 03.07.2012г., серия 61 АЖ № 892224 от 03.07.2012г.</t>
  </si>
  <si>
    <t>61-61-21/014/2012-500 от 04.09.2012г.</t>
  </si>
  <si>
    <t>61-61-21/015/2010-173, 61:17:0010239:149</t>
  </si>
  <si>
    <t>61-61-21/015/2010-173 от 11.11.2010г., серия  61 АЕ № 797267 от 11.11.2010г.</t>
  </si>
  <si>
    <t>61-61-21/015/2010-174 от 11.11.2010г.</t>
  </si>
  <si>
    <t>61-61-21/013/2012-505 от 03.08.2012г., серия 61 АЖ № 893806 от 03.08.2012г.</t>
  </si>
  <si>
    <t>61-61-21/012/2010-145, 61:17:0010238:270</t>
  </si>
  <si>
    <t>61-61-21/015/2010-627 от 06.12.2010г., серия 61 АЕ № 837090 от 06.12.2010г.</t>
  </si>
  <si>
    <t>61-61-21/012/2010-145 от 18.08.2010г.</t>
  </si>
  <si>
    <t>61-61-21/007/2011-432, 61:17:0010238:271</t>
  </si>
  <si>
    <t>61-61-21/007/2011-432 от 22.06.2011г., серия 61 АЖ № 325711 от 22.06.2011г.</t>
  </si>
  <si>
    <t>61-61-21/014/2012-93 от 13.08.2012г.</t>
  </si>
  <si>
    <t>61-61-21/019/2014-49 от 27.05.2014г., серия 61 АИ № 285717 от 27.05.2014г.</t>
  </si>
  <si>
    <t>61-61-22/012/2009-620, 61:17:0010237:280</t>
  </si>
  <si>
    <t>61-61-22/016/2009-361 от 19.10.2009г., серия 61 АЕ № 230267 от 19.10.2009г.</t>
  </si>
  <si>
    <t>61-61-22/012/2009-620 от 10.08.2009г.</t>
  </si>
  <si>
    <t>61-61-22/012/2009-618, 61:17:0010237:279</t>
  </si>
  <si>
    <t>61-61-22/016/2009-359 от 19.10.2009г., серия 61 АЕ № 230264 от 19.10.2009г.</t>
  </si>
  <si>
    <t>61-61-22/012/2009-618 от 10.08.2009г.</t>
  </si>
  <si>
    <t>61-61-22/016/2008-048, 61:17:0030201:934</t>
  </si>
  <si>
    <t>61-61-22/013/2009-22 от 18.08.2009г., серия 61 АЕ № 046447 от 18.08.2009г.</t>
  </si>
  <si>
    <t>61-61-22/016/2008-48 от 19.11.2008г.</t>
  </si>
  <si>
    <t>61-61-22/013/2009-344, 61:17:0010238:294</t>
  </si>
  <si>
    <t>61-61-22/016/2009-680 от 11.11.2009г., серия 61 АЕ № 231226 от 11.11.2009г.</t>
  </si>
  <si>
    <t>61-61-22/013/2009-344 от 07.09.2009г.</t>
  </si>
  <si>
    <t>61-61-22/016/2009-362 от 19.10.2009г., серия 61 АЕ № 230271 от 19.10.2009г., № 095955 от 19.11.2013г.</t>
  </si>
  <si>
    <t>61-61-22/013/2009-231 от 28.08.2009г.</t>
  </si>
  <si>
    <t>Договор безвозмездного пользования № 50 от 21.06.2010г. По 20.06.2015г., Договор безвозмезднго пользования № 58 от 09.07.2010г. По 08.07.2015г., Договор безвозмезднго пользования № 77 от 14.04.2011г. По 13.04.2016г., Договор аренды № 72 от 28.10.2013г. по 27.10.2018г. № регистрации 61-61-21/029/2013-453 от 13.12.2013г. Чуйченко Любовь Викторовна,  Договор аренды № 24 от 06.06.2014г. по 05.06.2019г. № регистрации 61-61-21/027/2014-49 от 22.09.2014г. Шевелев Алексей Валерьевич</t>
  </si>
  <si>
    <t>61-61-22/014/2008-176, 61:17:0010237:458</t>
  </si>
  <si>
    <t>61-61-22/013/2009-145 от 24.08.2009г., серия 61 АЕ № 046529 от 24.08.2009г.</t>
  </si>
  <si>
    <t>61-61-22/014/2008-176 от 20.10.2008г.</t>
  </si>
  <si>
    <t>61-61-21/017/2012-8 от 07.09.2012г., серия 61 АЖ № 432024 от 07.09.2012г.</t>
  </si>
  <si>
    <t>61-61-21/017/2012-16 от 10.09.2012г.</t>
  </si>
  <si>
    <t>61-61-21/017/2012-6 от 07.09.2012г., серия 61 АЖ № 432025 от 07.09.2012г.</t>
  </si>
  <si>
    <t>61-61-21/017/2012-18 от 10.09.2012г.</t>
  </si>
  <si>
    <t>61-61-21/017/2012-5 от 07.09.2012г., серия 61 АЖ № 432001 от 07.09.2012г.</t>
  </si>
  <si>
    <t>61-61-21/017/2012-15 от 10.09.2012г.</t>
  </si>
  <si>
    <t>61-61-21/017/2012-9 от 07.09.2012г., серия 61 АЖ № 432026 от 07.09.2012г.</t>
  </si>
  <si>
    <t>61-61-21/017/2012-17 от 10.09.2012г.</t>
  </si>
  <si>
    <t>Подземный и надземный газопровод среднего и низкого давления, протяженностью 283 м</t>
  </si>
  <si>
    <t>61-61-22/019/2009-535, 61:17:0010238:290</t>
  </si>
  <si>
    <t>61-61-22/019/2009-535 от 22.12.2009г., серия 61 АЕ № 353428 от 22.12.2009г.</t>
  </si>
  <si>
    <t>61-61-21/022/2014-484 от 15.08.2014г.</t>
  </si>
  <si>
    <t>Договор аренды № 37 от 08.12.2014г. По 07.12.2019г. № регистрации 61-61-21/036/2014-247 от 29.12.2014г. 07.12.2019г. МУП "Гарант"</t>
  </si>
  <si>
    <t>61-61-22/019/2009-536, 61:17:0010238:460</t>
  </si>
  <si>
    <t>61-61-22/019/2009-536 от 22.12.2009г., серия 61 АЕ № 353429 от 22.12.2009г.</t>
  </si>
  <si>
    <t>61-61-21/012/2010-17 от 11.08.2010г.</t>
  </si>
  <si>
    <t>61-61-22/019/2009-537, 61:17:0010238:509</t>
  </si>
  <si>
    <t>61-61-22/019/2009-537 от 22.12.2009г., серия 61 АЕ № 353430 от 22.12.2009г.</t>
  </si>
  <si>
    <t>61-61-21/032/2014-349 от 04.12.2014г.</t>
  </si>
  <si>
    <t>61-61-22/019/2009-538, 61:17:0010238:289</t>
  </si>
  <si>
    <t>61-61-22/019/2009-538 от 22.12.2009г., серия 61 АЕ № 353431 от 22.12.2009г.</t>
  </si>
  <si>
    <t>61-61-21/012/2010-16 от 11.08.2010г.</t>
  </si>
  <si>
    <t>61-61-22/019/2009-534, 61:17:0010238:291</t>
  </si>
  <si>
    <t>61-61-22/019/2009-534 от 22.12.2009г., серия 61 АЕ № 353427 от 22.12.2009г.</t>
  </si>
  <si>
    <t>61-61-21/012/2010-18 от 11.08.2010г.</t>
  </si>
  <si>
    <t>61:17:0030201:211:112, 6117:0030201:689</t>
  </si>
  <si>
    <t>61-61-21/015/2011-330 от 28.10.2011г., серия 61 АЖ № 059652 от 28.10.2011г.</t>
  </si>
  <si>
    <t>61-61-21/018/2011-178 от 19.12.2011г.</t>
  </si>
  <si>
    <t>61-61-21/008/2013-410 от 20.06.2013г., серия 61 АЗ № 812682 от 20.06.2013г.</t>
  </si>
  <si>
    <t>61-61-21/013/2013-383 от 30.07.2013г.</t>
  </si>
  <si>
    <t>61-61-21/032/2014-462 от 10.12.2014г., серия 61 АИ № 884348 от 10.12.2014г.</t>
  </si>
  <si>
    <t>61-61-21/036/2014-171 от 19.12.2014г.</t>
  </si>
  <si>
    <t>61-61-22/001/2005-415 от 09.03.2005г., серия 61 АИ № 094042 от 13.12.2013г.</t>
  </si>
  <si>
    <t>61-61-22/001/2005-416 от 09.03.2005г.</t>
  </si>
  <si>
    <t>61-61-22/016/2009-620, 61:17:0060701:610</t>
  </si>
  <si>
    <t>61-61-21/008/2010-679 от 25.06.2010г., серия 61 АЕ 676060 от 25.06.10г.</t>
  </si>
  <si>
    <t>61-61-22/016/2009-620 от 10.11.2009г.</t>
  </si>
  <si>
    <t>61-61-22/017/2008-059, 61:17:010114:572</t>
  </si>
  <si>
    <t>61-61-21/004/2011-266 от 22.03.2011г., серия 61 АЖ № 245533 от 22.03.2011г.</t>
  </si>
  <si>
    <t>61-61-22/017/2008-59 от 23.12.2008г.</t>
  </si>
  <si>
    <t>61:17:0010114:55:257, 61:17:0010114:399</t>
  </si>
  <si>
    <t>61-61-21/010/2012-111 от 15.06.2012г., серия 61 АЖ № 893464 от 15.06.2012г.</t>
  </si>
  <si>
    <t>61-61-21/009/2012-135 от 16.05.2012г.</t>
  </si>
  <si>
    <t>61-61-21/004/2011-268, 61:17:0010114:398</t>
  </si>
  <si>
    <t>61-61-21/004/2011-268 от 21.03.2011г., серия 61 АЖ № 245514 от 21.03.2011г.</t>
  </si>
  <si>
    <t>61-61-21/002/2012-111 от 16.03.2012г.</t>
  </si>
  <si>
    <t>61-61-22/017/2008-060, 61:17:0010227:476</t>
  </si>
  <si>
    <t>61-61-22/016/2009-349 от 19.10.2009г., серия 61 АЕ № 230251 от 19.10.2009г.</t>
  </si>
  <si>
    <t>61-61-22/017/2008-60 от 24.12.2008г.</t>
  </si>
  <si>
    <t>61-61-22/017/2008-069, 61:17:0030101:2173</t>
  </si>
  <si>
    <t>61-61-22/012/2009-689 от 12.08.2009г., серия 61 АЕ № 046380 от 12.08.2009г.</t>
  </si>
  <si>
    <t>61-61-22/017/2008-69 от 24.12.2008г.</t>
  </si>
  <si>
    <t>61-61-22/013/2009-150 от 24.08.2009г., серия 61 АИ № 095954 от 19.11.2013г.</t>
  </si>
  <si>
    <t>61-61-22/010/2008-619 от 10.09.2008г.</t>
  </si>
  <si>
    <t>61-61-22/019/2009-401 от 17.12.2009г., серия 61 АИ № 094046 от 16.12.2013г.</t>
  </si>
  <si>
    <t>61-61-21/015/2011-116 от 13.10.2011г.</t>
  </si>
  <si>
    <t>61-61-22/017/2008-488, 61:17:0060401:478</t>
  </si>
  <si>
    <t>61-61-22/012/2009-695 от 12.08.2009г., серия 61 АЕ № 046386 от 12.08.2009г.</t>
  </si>
  <si>
    <t>61-61-22/017/2008-488 от 12.01.2009г.</t>
  </si>
  <si>
    <t>61-61-22/017/2008-487, 61:17:0060401:507</t>
  </si>
  <si>
    <t>61-61-22/013/2009-684 от 25.09.2009г., серия 61 АЕ № 046955 от 25.09.2009г.</t>
  </si>
  <si>
    <t>61-61-22/017/2008-487 от 12.01.2009г.</t>
  </si>
  <si>
    <t>61-61-22/017/2008-490, 61:17:0060201:624</t>
  </si>
  <si>
    <t>61-61-22/016/2009-127 от 08.10.2009г., серия 61 АЕ № 230104 от 08.10.2009г.</t>
  </si>
  <si>
    <t>61-61-22/017/2008-490 от 12.01.2009г.</t>
  </si>
  <si>
    <t>61-61-22/017/2008-489, 6:17:0060601:522</t>
  </si>
  <si>
    <t>61-61-22/016/2009-355 от 19.10.2009г., серия 61 АЕ № 230261 от 19.10.2009г.</t>
  </si>
  <si>
    <t>61-61-22/017/2008-489 от 12.01.2009г.</t>
  </si>
  <si>
    <t>Водоем, объемом 60 куб.м.</t>
  </si>
  <si>
    <t>61:17:0060401:154:61, 61:17:0060401:380</t>
  </si>
  <si>
    <t>61-61-21/015/2011-331 от 28.10.2011г., серия 61 АЖ № 059651 от 28.10.2011г.</t>
  </si>
  <si>
    <t>61-61-21/020/2011-46 от 30.12.2011г.</t>
  </si>
  <si>
    <t>61-61-22/017/2008-486, 61:17:0060101:771</t>
  </si>
  <si>
    <t>61-61-22/016/2009-353 от 19.10.2009г., серия 61 АЕ № 230260 от 19.10.2009г.</t>
  </si>
  <si>
    <t>61-61-22/017/2008-486 от 12.01.2009г.</t>
  </si>
  <si>
    <t>61-61-21/004/2011-002, 61:17:0060401:378</t>
  </si>
  <si>
    <t>61-61-21/004/2011-2 от 05.03.2011г., серия 61 АЖ № 134366 от 05.03.2011г.</t>
  </si>
  <si>
    <t>61-61-21/004/2011-25 от 05.03.2011г.</t>
  </si>
  <si>
    <t>61:17:040101:0452:07794/А:1/3040, 61:17:0040101:1787</t>
  </si>
  <si>
    <t>61-61-22/009/648 от 09.07.2009г., серия 61 АД № 581238 от 09.07.2009г.</t>
  </si>
  <si>
    <t>61-61-22/013/2009-161 от 24.08.2009г.</t>
  </si>
  <si>
    <t>Договор безвозмездного пользования № 57от 09.07.2010г. По 08.07.2015г., Договор безвозмездного пользования № 62 от 09.07.2010г. По 08.07.2015г., Договор безвозмездного пользования № 88 от 25.01.2012г. По 24.01.2017г., Договор аренды № 1 от 05.04.2013г. по 04.04.2015г. № регистрации 61-61-21/008/2013-348 от 14.06.2013г. Пухлова Наталья Федоровна</t>
  </si>
  <si>
    <t>61:17:040101:0452:07794/Б:1/3041, 61:17:0040101:1770</t>
  </si>
  <si>
    <t>61-61-22/009/2009-647 от 09.07.2009г., серия 61 АД № 581237 от 09.07.2009г.</t>
  </si>
  <si>
    <t>61-61-22/013/2009-162 от 24.08.2009г.</t>
  </si>
  <si>
    <t>61:17:040101:0452:07794/В:1/3042, 61:17:0040101:1771</t>
  </si>
  <si>
    <t>61-61-22/009/2009-640 от 09.07.2009г., серия 61 АД № 581226 от 09.07.2009г.</t>
  </si>
  <si>
    <t>61-61-22/013/2009-163 от 24.08.2009г.</t>
  </si>
  <si>
    <t>61:17:040101:0452:07794/Г:1/3043, 61:17:0040101:1772</t>
  </si>
  <si>
    <t>61-61-22/009/2009-641 от 09.07.2009г., серия 61 АД № 581228 от 09.07.2009г.</t>
  </si>
  <si>
    <t>61-61-22/013/2009-164 от 24.08.2009г.</t>
  </si>
  <si>
    <t>61:17:040101:0452:07794/Д:1/3044, 61:17:0040101:1773</t>
  </si>
  <si>
    <t>61-61-22/009/2009-646 от 09.07.2009г., серия 61 АД № 581235 от 09.07.2009г.</t>
  </si>
  <si>
    <t>61-61-22/013/2009-165 от 24.08.2009г.</t>
  </si>
  <si>
    <t>61:17:040101:0452:07794/К:1/3045, 61:17:0040101:1307</t>
  </si>
  <si>
    <t>61-61-22/009/2009-645 от 09.07.2009г., серия 61 АД № 581236 от 09.07.2009г.</t>
  </si>
  <si>
    <t>61-61-22/013/2009-167 от 24.08.2009г.</t>
  </si>
  <si>
    <t>61:17:040101:0452:07794/Л:1/3046, 61:17:0040101:1308</t>
  </si>
  <si>
    <t>61-61-22/009/643 от 09.07.2009г., серия 61 АД № 581232 от 09.07.2009г.</t>
  </si>
  <si>
    <t>61-61-22/013/2009-168 от 24.08.2009г.</t>
  </si>
  <si>
    <t>61:17:040101:0452:07794/М:1/3047, 61:17:0040101:1774</t>
  </si>
  <si>
    <t>61-61-22/009/2009-644 от 09.07.2009г., серия 61 АД № 581233 от 09.07.2009г.</t>
  </si>
  <si>
    <t>61-61-22/013/2009-166 от 24.08.2009г.</t>
  </si>
  <si>
    <t>61-61-22/017/2008-504, 61:17:0020301:640</t>
  </si>
  <si>
    <t>61-61-21/008/2010-60 от 13.05.2010г., серия 61 АЕ № 526014 от 13.05.2010г.</t>
  </si>
  <si>
    <t>61-61-22/017/2008-504 от 12.01.2009г.</t>
  </si>
  <si>
    <t>61-61-22/017/2008-506, 61:17:0020601:1397</t>
  </si>
  <si>
    <t>61-61-21/008/2010-23 от 07.05.2010г., серия 61 АЕ № 531955 от 07.05.2010г.</t>
  </si>
  <si>
    <t>61-61-22/017/2008-506 от 12.01.2009г.</t>
  </si>
  <si>
    <t>61-61-21/012/2010-197, 61:17:0020301:423</t>
  </si>
  <si>
    <t>61-61-21/012/2010-657 от 22.09.2010г., серия 61 АЕ № 752150 от 22.09.2010г.</t>
  </si>
  <si>
    <t>61-61-21/012/2010-197 от 24.08.2010г.</t>
  </si>
  <si>
    <t>61-61-21/012/2010-196, 61:17:0020301:424</t>
  </si>
  <si>
    <t>61-61-21/012/2010-656 от 22.09.2010г., серия 61 АЕ  № 752149 от 22.09.2010г.</t>
  </si>
  <si>
    <t>61-61-21/012/2010-196 от 24.08.2010г.</t>
  </si>
  <si>
    <t>61-61-21/012/2010-199, 61:17:0020601:849</t>
  </si>
  <si>
    <t>61-61-21/012/2010-658 от 22.09.2010г., серия 61 АЕ № 752151 от 22.09.2010г.</t>
  </si>
  <si>
    <t>61-61-21/012/2010-199 от 24.08.2010г.</t>
  </si>
  <si>
    <t>61-61-22/008/2008-642, 61:17:0020401:958</t>
  </si>
  <si>
    <t>61-61-22/013/2009-598 от 22.09.2009г., серия 61 АЕ № 046890 от 22.09.2009г.</t>
  </si>
  <si>
    <t>61-61-22/008/2008-642 от 05.08.2008г.</t>
  </si>
  <si>
    <t>61-61-22/016/2009-150 от 08.10.2009г., серия 61 АЕ № 230110 от 08.10.2009г.</t>
  </si>
  <si>
    <t>61-61-22/012/2009-406 от 04.08.2009г.</t>
  </si>
  <si>
    <t>61-61-21/008/2010-579, 61:17:0040201:838</t>
  </si>
  <si>
    <t>61-61-21/008/2010-579 от 17.06.2010г., серия 61 АЕ 526459  от 17.06.2010г.</t>
  </si>
  <si>
    <t>61-61-21/011/2011-421 от 07.09.2011г.</t>
  </si>
  <si>
    <t>61-61-21/008/2010-575, 61:17:0040201:667</t>
  </si>
  <si>
    <t>61-61-21/008/2010-575 от 16.06.2010г., серия 61 АЕ 526451 от 16.06.2010г.</t>
  </si>
  <si>
    <t>61-61-21/011/2011-282 от 25.08.2011г.</t>
  </si>
  <si>
    <t>61-61-21/008/2010-573, 61:17:0050501:374</t>
  </si>
  <si>
    <t>61-61-21/008/2010-573 от 16.06.2010г., серия 61 АЕ 526449 от 16.06.2010г.</t>
  </si>
  <si>
    <t>61-61-21/017/2012-381 от 05.10.2012г.</t>
  </si>
  <si>
    <t>61-61-21/008/2010-569, 61:17:0050301:562</t>
  </si>
  <si>
    <t>61-61-21/008/2010-569 от 16.06.2010г., серия 61 АЕ 526450 от 16.06.2010г.</t>
  </si>
  <si>
    <t>61-61-21/017/2010-92 от 16.12.2010г.</t>
  </si>
  <si>
    <t>1:17:020133:0033:05349/Д:1/0586, 61:17:0050101:4118</t>
  </si>
  <si>
    <t>61-01/17-1/2003-26 от 16.01.2003г., серия 61 АА №  158777 от 16.01.2003г.</t>
  </si>
  <si>
    <t>61-61-21/017/2012-226 от 25.09.2012г.</t>
  </si>
  <si>
    <t>61-61-21/008/2010-577, 61:17:0040201:837</t>
  </si>
  <si>
    <t>61-61-21/008/2010-577 от 17.06.2010г., серия 61 АЕ 526457 от 17.06.2010г.</t>
  </si>
  <si>
    <t>61-61-21/011/2011-288 от 25.08.2011г.</t>
  </si>
  <si>
    <t>61-61-21/018/2012-308, 61:17:0000000:7159</t>
  </si>
  <si>
    <t>61-61-21/018/2012-308 от 09.11.2012г., серия 61 АЗ № 451150 от 09.11.2012г.</t>
  </si>
  <si>
    <t>61-61-21/036/2014-99 от 16.12.2014г.</t>
  </si>
  <si>
    <t>61-61-21/008/2010-580, 61:170040601:208</t>
  </si>
  <si>
    <t>61-61-21/008/2010-580 от 16.06.2010г., серия 61 АЕ № 526453 от 16.06.2010г.</t>
  </si>
  <si>
    <t>61-61-21/011/2011-291 от 25.08.2011г.</t>
  </si>
  <si>
    <t>61-61-21/008/2010-578, 61:17:0040201:839</t>
  </si>
  <si>
    <t>61-61-21/008/2010-578 от 17.06.2010г., серия 61 АЕ 526461 от 17.06.10г.</t>
  </si>
  <si>
    <t>61-61-21/011/2011-290 от 25.08.2011г.</t>
  </si>
  <si>
    <t>61-61-21/008/2010-581 от 16.06.2010г., серия 61 АЕ 526452 от 16.06.2010г.</t>
  </si>
  <si>
    <t>61-61-21/017/2010-95 от 15.12.2010г.</t>
  </si>
  <si>
    <t>61-61-21/008/2010-576, 61:17:0050101:3824</t>
  </si>
  <si>
    <t>61-61-21/008/2010-576 от 17.06.2010г., серия 61 АЕ 526456 от 17.06.2010г.</t>
  </si>
  <si>
    <t>61-61-21/012/2010-325 от 02.09.2010г.</t>
  </si>
  <si>
    <t>61-61-22/017/2008-404, 61:17:0070101:724</t>
  </si>
  <si>
    <t>61-61-22/013/2009-156 от 24.08.2009г., серия 61 АЕ № 046520 от 24.08.2009г.</t>
  </si>
  <si>
    <t>1-61-22/014/2008-404 от 10.01.2009г.</t>
  </si>
  <si>
    <t>61:17:0070101:171:79, 61:17:0070101:664</t>
  </si>
  <si>
    <t xml:space="preserve"> 61-61-21/001/2012-106 от 08.02.2012г., серия 61 АЖ № 641081 от 08.02.2012г.</t>
  </si>
  <si>
    <t>61-61-21/020/2011-127 от 12.01.2012г.</t>
  </si>
  <si>
    <t>61:17:0070101:0:25, 61:17:0070101:447</t>
  </si>
  <si>
    <t xml:space="preserve"> 61-61-21/001/2012-103 от 08.02.2012г., серия 61 АЖ № 641023 от 08.02.2012г.</t>
  </si>
  <si>
    <t>61-61-21/020/2011-130 от 12.01.2012г.</t>
  </si>
  <si>
    <t>61:17:0070101:0:26, 61:17:0070101:448</t>
  </si>
  <si>
    <t>61-61-21/001/2012-105 от 08.02.2012г., серия 61 АЖ № 641080 от 08.02.2012г.</t>
  </si>
  <si>
    <t>61-61-21/020/2011-129 от 12.01.2012г.</t>
  </si>
  <si>
    <t>61:17:0070101:0:27, 61:17:0070101:446</t>
  </si>
  <si>
    <t>61-61-21/001/2012-104 от 08.02.2012г., серия 61 АЖ № 641079 от 08.02.2012г.</t>
  </si>
  <si>
    <t>61-61-21/020/2011-128 от 12.01.2012г.</t>
  </si>
  <si>
    <t>61-61-22/009/2009-087, 61:17:0010238:461</t>
  </si>
  <si>
    <t>61-61-21/008/2010-682 от 24.06.2010г., серия 61 АЕ 676055 от 24.06.10г.</t>
  </si>
  <si>
    <t>61-61-22/009/2009-87 от 04.06.2009г.</t>
  </si>
  <si>
    <t>61-61-22/009/2009-088, 61:17:0010235:307</t>
  </si>
  <si>
    <t>61-61-21/008/2010-683 от 24.06.2010г., серия 61 АЕ 676056 от 24.06.10г.</t>
  </si>
  <si>
    <t>61-61-22/009/2009-88 от 04.06.2009г.</t>
  </si>
  <si>
    <t>61-61-21/009/2009-089, 61:17:0010208:279</t>
  </si>
  <si>
    <t>61-61-21/001/2012-216 от 21.02.2012г., серия 61 АЖ № 641202 от 21.02.2012г.</t>
  </si>
  <si>
    <t>61-61-22/009/2009-89 от 04.06.2009г.</t>
  </si>
  <si>
    <t>61-61-21/019/2014-165 от 04.06.2014г., серия 61 АИ № 653873 от 20.11.2014г.</t>
  </si>
  <si>
    <t>61-61-22/012/2009-616, 61:17:0010237:278</t>
  </si>
  <si>
    <t>61-61-22/016/2009-360 от 19.10.2009г., серия 61 АЕ № 230265 от 19.10.2010г.</t>
  </si>
  <si>
    <t>61-61-21/012/2010-43 от 13.08.2010г.</t>
  </si>
  <si>
    <t>61-61-21/032/2014-227 от 01.12.2014г., серия 61 АИ № 885502 от 01.12.2014г.</t>
  </si>
  <si>
    <t>61-61-21/036/2014-152 от 18.12.2014г.</t>
  </si>
  <si>
    <t>61-61-22/017/2008-033, 61:17:0010227:457</t>
  </si>
  <si>
    <t>61-61-22/012/2009-182 от 23.07.2009г., серия  61 АД № 581450 от 23.07.2009г.</t>
  </si>
  <si>
    <t>61-61-22/017/2008-33 от 23.12.2008г.</t>
  </si>
  <si>
    <t>61-61-22/017/2008-030, 61:17:0010227:456</t>
  </si>
  <si>
    <t>61-61-22/012/2009-181 от 23.07.2009г., серия  61 АД № 581446 от 23.07.2009г.</t>
  </si>
  <si>
    <t>61-61-22/017/2008-30 от 23.12.2008г.</t>
  </si>
  <si>
    <t>61-61-22/017/2008-031, 61:17:0010227:454</t>
  </si>
  <si>
    <t>61-61-22/012/2009-180 от 23.07.2009г., серия 61 АД № 581448 от 23.07.2009г.</t>
  </si>
  <si>
    <t>61-61-22/017/2008-31 от 23.12.2008г.</t>
  </si>
  <si>
    <t>61-61-22/017/2008-032, 61:17:0010227:483</t>
  </si>
  <si>
    <t>61-61-22/012/2009-177 от 23.07.2009г., серия 61 АД № 581449 от 23.07.2009г.</t>
  </si>
  <si>
    <t>61-61-22/017/2008-32 от 23.12.2008г.</t>
  </si>
  <si>
    <t>61-61-22/017/2008-034, 61:17:0010227:453</t>
  </si>
  <si>
    <t>61-61-22/012/2009-178 от 23.07.2009г., серия 61 АД № 581454 от 23.07.2009г.</t>
  </si>
  <si>
    <t>61-61-22/017/2008-34 от 23.12.2008г.</t>
  </si>
  <si>
    <t>61-61-21/032/2014-225 от 01.12.2014г., серия 61 АИ № 884091 от 01.12.2014г.</t>
  </si>
  <si>
    <t>61-61-21/036/2014-48 от 15.12.2014г.</t>
  </si>
  <si>
    <t>61-61-22/017/2008-157, 61:17:0010227:482</t>
  </si>
  <si>
    <t>61-61-22/013/2009-601 от 22.09.2009г., серия 61 АЕ № 046893 от 22.09.2009г.</t>
  </si>
  <si>
    <t>61-61-22/017/2008-157 от 25.12.2008г.</t>
  </si>
  <si>
    <t>61-61-21/001/2011-413, 61:17:0010219:301</t>
  </si>
  <si>
    <t>61-61-21/001/2011-413 от 24.02.2011г., серия 61 АЖ № 134200 от 24.02.2011г.</t>
  </si>
  <si>
    <t>61-61-21/004/2011-479 от 05.04.2011г.</t>
  </si>
  <si>
    <t>Договор аренды № 44 от 20.11.2014г. По 01.12.2019г., № регистрации 61-61-21/036/2014-416 от 13.01.2015г. МУП "Гарант"</t>
  </si>
  <si>
    <t>61-61-22/016/2008-653, 61:17:0010241:614</t>
  </si>
  <si>
    <t>61-61-22/012/2009-690 от 12.08.2009г., серия 61 АЕ № 046381 от 12.08.2009г.</t>
  </si>
  <si>
    <t>61-61-22/016/2008-653 от 17.12.2008г.</t>
  </si>
  <si>
    <t>61-61-22/016/2008-654, 61:17:0010241:631</t>
  </si>
  <si>
    <t>61-61-22/012/2009-691 от 12.08.2009г., серия 61 АЕ № 046382 от 12.08.2009г.</t>
  </si>
  <si>
    <t>61-61-22/016/2008-654 от 17.12.2008г.</t>
  </si>
  <si>
    <t>61-61-22/016/2008-656, 61:17:0010241:587</t>
  </si>
  <si>
    <t>61-61-22/012/2009-692 от 12.08.2009г., серия 61 АЕ № 046383 от 12.08.2009г.</t>
  </si>
  <si>
    <t>61-61-22/016/2008-656 от 17.12.2008г.</t>
  </si>
  <si>
    <t>61-61-22/016/2008-658, 61:17:0010241:589</t>
  </si>
  <si>
    <t>61-61-22/012/2009-686 от 12.08.2009г., серия 61 АЕ № 046378 от 12.08.2009г.</t>
  </si>
  <si>
    <t>61-61-22/016/2008-658 от 17.12.2008г.</t>
  </si>
  <si>
    <t>61-61-22/016/2008-657, 61:17:0010241:588</t>
  </si>
  <si>
    <t>61-61-22/012/2009-693 от 12.08.2009г., серия 61 АЕ № 046384 от 12.08.2009г.</t>
  </si>
  <si>
    <t>61-61-22/016/2008-657 от 17.12.2008г.</t>
  </si>
  <si>
    <t>61-61-22/012/2009-694 от 12.08.2009г., серия 61 АИ № 094043 от 13.12.2013г.</t>
  </si>
  <si>
    <t>61-61-22/016/2008-655 от 17.12.2008г.</t>
  </si>
  <si>
    <t>Договор аренды № 145 от 01.12.2014г. По 01.12.2019г. № регистрации 61-61-21/036/2014-345 от 30.12.2014г. МУП "Гарант"</t>
  </si>
  <si>
    <t>61-61-22/016/2008-318, 61:17:0050101:4323</t>
  </si>
  <si>
    <t>61-61-22/013/2009-683 от 25.09.2009г., серия 61 АЕ № 046953 от 25.09.2009г.</t>
  </si>
  <si>
    <t>61-61-22/016/2008-318 от 19.12.2008г.</t>
  </si>
  <si>
    <t>61-61-21/004/2011-263, 61:17:0050101:6094</t>
  </si>
  <si>
    <t>61-61-21/004/2011-263 от 21.03.2011г., серия 61 АЖ № 245515 от 21.03.2011г.</t>
  </si>
  <si>
    <t>61-61-21/005/2011-466 от 06.05.2011г.</t>
  </si>
  <si>
    <t>Здание детского сада</t>
  </si>
  <si>
    <t>61:17:0050101:5123, 61:17:0050101:6097</t>
  </si>
  <si>
    <t>61-61-21/017/2012-270 от 28.09.2012г., серия 61 АИ № 094762 от 02.12.2013г.</t>
  </si>
  <si>
    <t>61-61-21/030/2013-47 от 12.12.2013г.</t>
  </si>
  <si>
    <t>61-61-22/010/2008-149, 61:17:0010204:207</t>
  </si>
  <si>
    <t>61-61-22/010/2008-149 от 20.08.2008г.</t>
  </si>
  <si>
    <t>61-61-21/008/2010-248, 61:17:0010204:196</t>
  </si>
  <si>
    <t>61-61-21/008/2010-248 от 25.05.2010г.</t>
  </si>
  <si>
    <t>61-61-21/008/2010-247, 6117:0010204:195</t>
  </si>
  <si>
    <t>61-61-21/008/2010-247 от 25.05.2010г.</t>
  </si>
  <si>
    <t>Пищеблок, прачечная, котельная</t>
  </si>
  <si>
    <t>61-61-21/008/2010-246, 61:17:0010204:194</t>
  </si>
  <si>
    <t>61-61-21/008/2010-571 от 16.06.2010г., серия 61 АЕ 526446 от 16.06.2010г.</t>
  </si>
  <si>
    <t>61-61-21/008/2010-572 от 16.06.2010г., серия 61 АЕ 526444 от 16.06.2010г.</t>
  </si>
  <si>
    <t>61-61-22/013/2009-144 от 20.08.2009г., серия 61 АЕ 046501 от 20.08.2009г.</t>
  </si>
  <si>
    <t>61-61-21/008/2010-570 от 16.06.2010г., серия 61 АЕ 526445 от 16.06.2010г.</t>
  </si>
  <si>
    <t>61-61-21/008/2010-246 от 25.05.2010г.</t>
  </si>
  <si>
    <t>61-61-22/017/2008-586, 61:17:0060801:759</t>
  </si>
  <si>
    <t>61-61-22/013/2009-602 от 22.09.2009г., серия 61 АЕ № 046895 от 22.09.2009г.</t>
  </si>
  <si>
    <t>61-6122/017/2008-586 от 15.01.2009г.</t>
  </si>
  <si>
    <t>61-61-21/019/2014-47 от 27.05.2014г., серия 61 АИ № 285715 от 27.05.2014г.</t>
  </si>
  <si>
    <t>61-61-21/036/2014-72 от 16.12.2014г.</t>
  </si>
  <si>
    <t>61-61-22/017/2008-790, 61:17:0060101:772</t>
  </si>
  <si>
    <t>61-61-22/016/2009-352 от 19.10.2009г., серия 61 АЕ № 230259 от 19.10.2009г.</t>
  </si>
  <si>
    <t>61-61-22/017/2008-790 от 23.01.2009г.</t>
  </si>
  <si>
    <t>61-61-21/001/2011-484, 61:17:0060101:550</t>
  </si>
  <si>
    <t>61-61-21/001/2011-484 от 28.02.2011г., серия 61 АЖ № 134255 от  28.02.2011г.</t>
  </si>
  <si>
    <t>61-61-21/001/2011-486 от 28.02.2011г.</t>
  </si>
  <si>
    <t>61-61-22/014/2008-129, 61:17:0000000:4903</t>
  </si>
  <si>
    <t>61-61-22/013/2009-148 от 20.08.2009г., серия  61 АЕ № 046505 от 20.08.2009г.</t>
  </si>
  <si>
    <t>61-61-22/014/2008-129 от 20.10.2008г.</t>
  </si>
  <si>
    <t>61:17:0010601:439, 61:17:0010601:467</t>
  </si>
  <si>
    <t>61-61-22/013/2009-149 от 20.08.2009г., серия 61 АИ № 094769 от 02.12.2013г.</t>
  </si>
  <si>
    <t>61-61-22/014/2008-130 от 20.10.2008г.</t>
  </si>
  <si>
    <t>Договор аренды № 11 от 23.05.2013г. По 22.05.2018г. № регистрации 61-61-21/014/2013-46 от 03.07.2013г. МУП "Гарант"</t>
  </si>
  <si>
    <t>61-61-22/014/2008-131, 61:17:0010601:502</t>
  </si>
  <si>
    <t>61-61-22/013/2009-600 от 22.09.2009г., серия 61 АЕ № 046892 от 22.09.2009г.</t>
  </si>
  <si>
    <t>61-61-22/014/2008-131 от 20.10.2008г.</t>
  </si>
  <si>
    <t>61-61-22/017/2008-394, 61:17:0030101:1780</t>
  </si>
  <si>
    <t>61-61-22/012/2009-183 от 23.07.2009г., серия 61 АД № 581451 от 23.07.2009г.</t>
  </si>
  <si>
    <t>61-61-22/0117/2008-394 от 10.01.2009г.</t>
  </si>
  <si>
    <t>61-61-21/014/2010-678, 61:17:0030101:1384</t>
  </si>
  <si>
    <t>61-61-21/014/2010-678 от 02.11.2010г., серия 61 АЕ № 797130   от 02.11.2010г.</t>
  </si>
  <si>
    <t>61-61-21/014/2010-680 от 02.11.2010г.</t>
  </si>
  <si>
    <t>61-61-22/017/2008-539, 61:17:0020601:786</t>
  </si>
  <si>
    <t>61-61-22/013/2009-147 от 20.08.2009г., серия 61 АЕ № 046504 от 20.08.2009г.</t>
  </si>
  <si>
    <t>61-61-22/017/2008-539 от 12.01.2009г.</t>
  </si>
  <si>
    <t>61-61-21/018/2014-242 от 28.07.2014г., серия 61 АИ № 209399 от 28.07.2014г.</t>
  </si>
  <si>
    <t>61-61-22/007/2008-197, 61:17:0010108:388</t>
  </si>
  <si>
    <t>61-61-22/013/2009-146 от 20.08.2009г., серия 61 АЕ № 046502 от 20.08.2009г.</t>
  </si>
  <si>
    <t>61-61-22/007/2008-197 от 23.05.2008г.</t>
  </si>
  <si>
    <t>61-61-21/014/2012-244, 61:17:0010108:107</t>
  </si>
  <si>
    <t>61-61-21/014/2012-244 от 24.08.2012г., серия 61 АЖ № 467756 от 24.08.2012г.</t>
  </si>
  <si>
    <t>61-61-21/021/2012-219 от 17.12.2012г.</t>
  </si>
  <si>
    <t>Договор аренды № 1 от 01.12.2014г. По 30.11.2019г., № регистрации 61-61-21/036/2014-71 от 25.12.2014г., МУП "Гарант"</t>
  </si>
  <si>
    <t>61-61-21/010/2012-346 от 27.06.2012г., серия 61 АЖ № 892094 от 27.06.2012г.</t>
  </si>
  <si>
    <t>61-61-21/021/2012-221 от 17.12.2012г.</t>
  </si>
  <si>
    <t>61-61-21/008/2010-370, 61:17:0030201:965</t>
  </si>
  <si>
    <t>61-61-21/008/2010-574 от 16.06.2010г., серия 61 АЕ № 526447 от 16.06.2010г.</t>
  </si>
  <si>
    <t>61-61-21/008/2010-370 от 04.06.2010г.</t>
  </si>
  <si>
    <t>61-61-22/008/2009-595, 61:17:0040101:1750</t>
  </si>
  <si>
    <t>61-61-22/012/2009-483 от 05.08.2009г., серия 61 АЕ № 046512 от 05.08.2009г.</t>
  </si>
  <si>
    <t>61-61-22/008/2008-595 от 04.08.2008г.</t>
  </si>
  <si>
    <t>61-61-21/013/2012-229 от 16.07.2012г., серия 61 АЖ № 892406 от 16.07.2012г.</t>
  </si>
  <si>
    <t>61-61-21/013/2012-96 от 06.07.2012г.</t>
  </si>
  <si>
    <t>Наружные водопроводные сети, протяженностью 59 м.</t>
  </si>
  <si>
    <t>61-61-21/013/2012-81 от 05.07.2012г., серия 61 АЖ № 892256 от 05.07.2012г.</t>
  </si>
  <si>
    <t>61-61-21/010/2012-262 от 20.06.2012г.</t>
  </si>
  <si>
    <t>61-61-21/013/2012-98 от 05.07.2012г., серия 61 АЖ № 892258 от 05.07.2012г.</t>
  </si>
  <si>
    <t>61-61-21/010/2012-260 от 20.06.2012г.</t>
  </si>
  <si>
    <t>61-61-21/013/2012-99 от 05.07.2012г., серия 61 АЖ № 892257 от 05.07.2012г.</t>
  </si>
  <si>
    <t>61-61-21/010/2012-263 от 20.06.2012г.</t>
  </si>
  <si>
    <t>61-61-21/014/2010-248, 61:17:0010235:172</t>
  </si>
  <si>
    <t>61-61-21/014/2010-534 от 22.10.2010г., серия 61 АЕ № 797017 от 22.10.2010г.</t>
  </si>
  <si>
    <t>61-61-21/004/2011-113, 61:17:0010237:504</t>
  </si>
  <si>
    <t>61-61-21/004/2011-113 от 14.03.2011г., серия 61 АЖ № 134421 от 14.03.2011г.</t>
  </si>
  <si>
    <t>61:17:0010237:0:7/1, 61:17:0010237:283</t>
  </si>
  <si>
    <t>61-61-21/011/2011-215 от 26.08.2011г., серия 61 АЖ № 591176 от 26.08.2011г.</t>
  </si>
  <si>
    <t>61-61-21/018/2011-75 от 14.12.2011г.</t>
  </si>
  <si>
    <t>61-61-21/005/2011-366, 61:17:0010237:505</t>
  </si>
  <si>
    <t>61-61-21/005/2011-366 от 04.05.2011г., серия 61 АЖ № 280647 от 04.05.2011г.</t>
  </si>
  <si>
    <t>61-61-21/017/2011-486 от 08.12.2011г.</t>
  </si>
  <si>
    <t>61-61-21/014/2010-532, 61:17:0010237:163</t>
  </si>
  <si>
    <t>61-61-21/014/2010-535 от 22.10.2010г., серия 61 АЕ № 797033 от 22.10.2010г.</t>
  </si>
  <si>
    <t>61-61-21/018/2010-263, 61:17:0010237:271</t>
  </si>
  <si>
    <t>61-61-21/001/2011-270 от 17.02.2011г., серия 61 АЖ № 134100 от 17.02.2011г.</t>
  </si>
  <si>
    <t>61-61-21/018/2010-263 от 24.01.2011г.</t>
  </si>
  <si>
    <t>61-61-21/018/2010-264, 61:17:0010238:286</t>
  </si>
  <si>
    <t>61-61-21/001/2011-271 от 17.02.2011г., серия 61 АЖ № 134101 от 17.02.2011г.</t>
  </si>
  <si>
    <t>61-61-21/018/2010-264 от 24.01.2011г.</t>
  </si>
  <si>
    <t>61-61-21/014/2010-531, 61:17:0010238:138</t>
  </si>
  <si>
    <t>61-61-21/014/2010-537 от 22.10.2010г., серия 61 АЕ № 797034 от 22.10.2010г.</t>
  </si>
  <si>
    <t>61-61-21/014/2010-248 от 01.10.2010г.</t>
  </si>
  <si>
    <t>61-61-21/012/2010-142, 61:17:0010238:263</t>
  </si>
  <si>
    <t>61-61-21/012/2010-319 от 02.09.2010г., серия 61 АЕ № 704385 от 02.09.2010г.</t>
  </si>
  <si>
    <t>61-61-21/012/2010-142 от 19.08.2010г.</t>
  </si>
  <si>
    <t>Договор аренды № 63 от 28.07.2014г. По 27.07.2019г., № регистрации 61-61-21/028/2014-357 от 31.10.2014г. Чуйченко Любовь Викторовна</t>
  </si>
  <si>
    <t>61-61-21/007/2012-087, 61:17:0000000:7431</t>
  </si>
  <si>
    <t>61-61-21/007/2012-87 от 13.04.2012г., серия 61 АЖ № 923974 от 13.04.2012г.</t>
  </si>
  <si>
    <t>61-61-21/032/2014-480 от 15.12.2014г.</t>
  </si>
  <si>
    <t>61-61-21/007/2012-88 от 13.04.2012г., серия 61 АЖ № 923973 от 13.04.2012г.</t>
  </si>
  <si>
    <t>61-61-21/032/2014-197 от 27.11.2014г.</t>
  </si>
  <si>
    <t>61-61-21/007/2012-86 от 13.04.2012г., серия 61 АЖ № 923972 от 13.04.2012г.</t>
  </si>
  <si>
    <t>61-61-21/028/2014-601 от 31.10.2014г.</t>
  </si>
  <si>
    <t>61-61-21/017/2010-225, 61:17:0010239:390</t>
  </si>
  <si>
    <t>61-61-21/017/2010-225 от 17.12.2010г., серия 61 АЕ № 837280 от 17.12.2010г.</t>
  </si>
  <si>
    <t>61-61-21/017/2010-226 от 17.12.2010г.</t>
  </si>
  <si>
    <t>61-61-21/013/2012-503 от 03.08.2012г., серия 61 АЖ № 893807 от 03.08.2012г.</t>
  </si>
  <si>
    <t>61-61-21/013/2012-336 от 24.07.2012г.</t>
  </si>
  <si>
    <t>61-61-21/016/2012-31 от 28.08.2012г., серия 61  АЖ № 467814 от 28.08.2012г.</t>
  </si>
  <si>
    <t>61-17-5/2001-235 от 26.06.2001г., серия 61 АЗ № 812822 от 01.07.2013г.</t>
  </si>
  <si>
    <t>Нежилые помещения в административном здании с гаражами автобазы комнаты №№ 1,2,3,4,4а,4б,5,6</t>
  </si>
  <si>
    <t>61-61-21/008/2013-102 от 23.04.2013г., серия 61 АЗ № 541646 от 13.08.2013г.</t>
  </si>
  <si>
    <t>61-61-21/015/2010-368, 61:17:0010211:356</t>
  </si>
  <si>
    <t>61-61-21/015/2010-368 от 23.11.2010г., серия 61 АЕ № 797425 от 23.11.2010г.</t>
  </si>
  <si>
    <t>61-61-21/001/2012-510, 61:17:0010211:192</t>
  </si>
  <si>
    <t>61-61-21/001/2012-510 от 07.03.2012г., серия 61 АЖ № 641357 от 07.03.2012г.</t>
  </si>
  <si>
    <t>61:17:000:0:06846/А:1/1251, 61:17:0010227:458</t>
  </si>
  <si>
    <t>61-61-21/001/2012-218 от 17.02.2012г., серия 61 АЖ № 641181 от 17.02.2012г.</t>
  </si>
  <si>
    <t>61-01/17-5/2003-376 от 24.04.2003г.</t>
  </si>
  <si>
    <t>61-61-22/007/2009-331, 61:17:0050101:6146</t>
  </si>
  <si>
    <t>61-61-21/001/2012-217 от 22.02.2012г., серия 61-АЖ № 641237 от 22.02.2012г.</t>
  </si>
  <si>
    <t>61-61-22/007/2009-331 от 30.04.2009г.</t>
  </si>
  <si>
    <t>61-61-22/007/2009-332, 61:17:0050101:6191</t>
  </si>
  <si>
    <t>61-61-21/008/2010-268  от 26.05.2010г., серия 61 АЕ № 526194 от 26.05.2010г.</t>
  </si>
  <si>
    <t>61-61-22/007/2009-332 от 30.04.2009г.</t>
  </si>
  <si>
    <t>Договор аренды б/н от 21.11.2014г. По 27.12.2019г., № регистрации 61-61-21/036/2014-168 от 27.12.2014г. МУП "Гарант"</t>
  </si>
  <si>
    <t>61-61-21/013/2012-501 от 03.08.2012г., серия 61 АЖ № 893805 от 03.08.2012г.</t>
  </si>
  <si>
    <t>61-61-21/016/2012-319 от 08.10.2012г.</t>
  </si>
  <si>
    <t>61-61-21/001/2011-025, 61:17:0010227:459</t>
  </si>
  <si>
    <t>61-61-21/001/2011-25 от 09.02.2011г., серия 61 АЖ № 137486 от 10.02.2011г.</t>
  </si>
  <si>
    <t>61-61-21/004/2011-26 от 09.03.2011г.</t>
  </si>
  <si>
    <t>61-61-21/010/2007-241, 61:17:0000000:6851</t>
  </si>
  <si>
    <t>61-61-21/018/2011-142 от 15.12.2011г., серия 61 АЖ № 640290 от 15.12.2011г.</t>
  </si>
  <si>
    <t>61-61-21/016/2013-477 от 04.09.2013г.</t>
  </si>
  <si>
    <t>61-61-22/016/2008-307 от 28.11.2008г., серия 61-АЗ № 812087 от 08.10.2013г.</t>
  </si>
  <si>
    <t>61-61-21/017/2010-195, 61:17:0010239:313</t>
  </si>
  <si>
    <t>61-61-21/017/2010-195 от 21.12.2010г., серия 61 АЕ № 837310 от 21.12.2010г.</t>
  </si>
  <si>
    <t>61:17:0010241:0:247, 61:17:0010241:535</t>
  </si>
  <si>
    <t>61-61-21/001/2012-507 от 07.03.2012г., серия 61 АЖ № 641352 от 07.03.2012г.</t>
  </si>
  <si>
    <t>61-61-21/021/2012-416 от 23.12.2012г.</t>
  </si>
  <si>
    <t>61-61-22/007/2008-392, 61:17:0010239:488</t>
  </si>
  <si>
    <t>61-61-22/007/2008-392 от 10.06.2008г., серия 61 АД № 080540 от 10.06.2008г.</t>
  </si>
  <si>
    <t>61-61-21/022/2012-86 от 28.12.2012г.</t>
  </si>
  <si>
    <t>61-61-22/016/2008-307 от 28.11.2008г., серия 61 АЗ № 812087 от 08.10.2013г.</t>
  </si>
  <si>
    <t>61:17:0010238:56:162, 61:17:0010238:265</t>
  </si>
  <si>
    <t>61-61-21/011/2011-320 от 30.08.2011г., серия 61 АЖ № 591190 от 30.08.2011г.</t>
  </si>
  <si>
    <t>61-61-21/022/2012-85 от 28.12.2012г.</t>
  </si>
  <si>
    <t>61-61-22/008/2007-533, 61:17:0010108:436</t>
  </si>
  <si>
    <t>61-61-22/010/2007-399 от 21.08.2007г., серия 61 АГ № 365696 от 21.08.2007г.</t>
  </si>
  <si>
    <t>61-61-22/014/2007-359, 61:17:0010206:226</t>
  </si>
  <si>
    <t>61-61-22/010/2008-536 от 09.09.2008г., серия 61 АД № 122988 от 09.09.2008г.</t>
  </si>
  <si>
    <t>61-61-22/007/2009-615, 61:17:0020301:643</t>
  </si>
  <si>
    <t>61-61-22/016/2009-86 от 05.10.2009г., серия  61 АЕ № 230067 от 05.10.2009г.</t>
  </si>
  <si>
    <t>61:17:050101:1028:07527/Б:1/2490, 61:17:0050101:5054</t>
  </si>
  <si>
    <t>61-61-22/012/2009-709 от 24.07.2009г., серия 61 АД № 581482 от 24.07.2009г.</t>
  </si>
  <si>
    <t>61:17:050101:1028:07527/В:1/2491, 61:17:0050101:5055</t>
  </si>
  <si>
    <t>61-61-22/012/2009-710 от 24.07.2009г., серия 61 АД № 581483 от 24.07.2009г.</t>
  </si>
  <si>
    <t>61-61-22/009/2009-103, 61:17:0050101:3133</t>
  </si>
  <si>
    <t>183/1000 61-61-22/016/2009-12 от 09.09.2009г., 817/1000 61-61-22/016/2009-76 от 16.09.2009г., серия 61 АЕ № 046830 от 16.09.2009г.</t>
  </si>
  <si>
    <t>61-61-21/002/2014-346 от 14.02.2014г., серия 61 АИ № 025200 от 14.02.2014г.</t>
  </si>
  <si>
    <t>61-61-21/002/2014-347 от 14.02.2014г., серия 61 АИ № 025201 от 14.02.2014г.</t>
  </si>
  <si>
    <t>61-61-21/002/2014-349 от 14.02.2014г., серия 61 АИ № 025285 от 14.02.2014г.</t>
  </si>
  <si>
    <t>61-61-21/002/2014-350 от 14.02.2014г., серия 61 АИ № 025286 от 14.02.2014г.</t>
  </si>
  <si>
    <t>61-61-21/002/2014-352 от 14.02.2014г., серия 61 АИ № 025287 от 14.02.2014г.</t>
  </si>
  <si>
    <t>61-61-21/002/2014-355 от 14.02.2014г., серия 61 АИ № 025288 от 14.02.2014г.</t>
  </si>
  <si>
    <t>61-61-21/002/2014-356 от 14.02.2014г., серия 61 АИ № 025218 от 14.02.2014г.</t>
  </si>
  <si>
    <t>61-61-21/002/2014-357 от 14.02.2014г., серия 61 АИ № 025289 от 14.02.2014г.</t>
  </si>
  <si>
    <t>61-61-21/003/2014-258 от 14.02.2014г., серия 61 АИ № 025103 от 14.02.2014г.</t>
  </si>
  <si>
    <t>61-61-21/003/2014-259 от 14.02.2014г., серия 61 АИ № 025104 от 14.02.2014г.</t>
  </si>
  <si>
    <t>61-61-21/003/2014-260 от 14.02.2014г., серия 61 АИ № 025105 от 14.02.2014г.</t>
  </si>
  <si>
    <t>61-61-21/003/2014-261 от 14.02.2014г., серия 61 АИ № 025106 от 14.02.2014г.</t>
  </si>
  <si>
    <t>61-61-21/003/2014-262 от 14.02.2014г., серия 61 АИ № 025107 от 14.02.2014г.</t>
  </si>
  <si>
    <t>61-61-21/003/2014-253 от 14.02.2014г., серия 61 АИ № 025108 от 14.02.2014г.</t>
  </si>
  <si>
    <t>61-61-21/003/2014-264 от 14.02.2014г., серия 61 АИ № 025212 от 14.02.2014г.</t>
  </si>
  <si>
    <t>61-61-21/003/2014-265 от 14.02.2014г., серия 61 АИ № 025213 от 14.02.2014г.</t>
  </si>
  <si>
    <t>61-61-21/002/2014-326 от 14.02.2014г., серия 61 АИ № 025183 от 14.02.2014г.</t>
  </si>
  <si>
    <t>61-61-21/002/2014-328 от 14.02.2014г., серия 61 АИ № 025184 от 14.02.2014г.</t>
  </si>
  <si>
    <t>61-61-21/002/2014-330 от 14.02.2014г., серия 61 АИ № 025185 от 14.02.2014г.</t>
  </si>
  <si>
    <t>61-61-21/002/2014-331 от 14.02.2014г., серия 61 АИ № 025186 от 14.02.2014г.</t>
  </si>
  <si>
    <t>61-61-21/002/2014-332 от 14.02.2014г., серия 61 АИ № 025187 от 14.02.2014г.</t>
  </si>
  <si>
    <t>61-61-21/002/2014-333 от 14.02.2014г., серия 61 АИ № 025188 от 14.02.2014г.</t>
  </si>
  <si>
    <t>61-61-21/002/2014-334 от 14.02.2014г., серия 61 АИ № 025189 от 14.02.2014г.</t>
  </si>
  <si>
    <t>61-61-21/002/2014-335 от 14.02.2014г., серия 61 АИ № 025190 от 14.02.2014г.</t>
  </si>
  <si>
    <t>61-61-21/002/2014-338 от 14.02.2014г., серия 61 АИ № 025191 от 14.02.2014г.</t>
  </si>
  <si>
    <t>61-61-21/002/2014-339 от 14.02.2014г., серия 61 АИ № 025192 от 14.02.2014г.</t>
  </si>
  <si>
    <t>61-61-21/002/2014-373 от 14.02.2014г., серия 61 АИ № 025202 от 14.02.2014г.</t>
  </si>
  <si>
    <t>61-61-21/002/2014-375 от 14.02.2014г., серия 61 АИ № 025203 от 14.02.2014г.</t>
  </si>
  <si>
    <t>61-61-21/002/2014-376 от 14.02.2014г., серия 61 АИ № 025204 от 14.02.2014г.</t>
  </si>
  <si>
    <t>61-61-21/002/2014-378 от 14.02.2014г., серия 61 АИ № 025205 от 14.02.2014г.</t>
  </si>
  <si>
    <t>61-61-21/002/2014-379 от 14.02.2014г., серия 61 АИ № 025206 от 14.02.2014г.</t>
  </si>
  <si>
    <t>61-61-21/002/2014-381 от 14.02.2014г., серия 61 АИ № 025207 от 14.02.2014г.</t>
  </si>
  <si>
    <t>61-61-21/002/2014-382 от 14.02.2014г., серия 61 АИ № 025214от 14.02.2014г.</t>
  </si>
  <si>
    <t>61-61-21/002/2014-383 от 14.02.2014г., серия 61 АИ № 025215 от 14.02.2014г.</t>
  </si>
  <si>
    <t>61-61-21/002/2014-384 от 14.02.2014г., серия 61 АИ № 025216 от 14.02.2014г.</t>
  </si>
  <si>
    <t>61-61-21/002/2014-387 от 14.02.2014г., серия 61 АИ № 025217 от 14.02.2014г.</t>
  </si>
  <si>
    <t>61-61-21/003/2014-253 от 14.02.2014г., серия 61 АИ № 025098 от 14.02.2014г.</t>
  </si>
  <si>
    <t>61-61-21/003/2014-254 от 14.02.2014г., серия 61 АИ № 025099 от 14.02.2014г.</t>
  </si>
  <si>
    <t>61-61-21/003/2014-255 от 14.02.2014г., серия 61 АИ № 025100 от 14.02.2014г.</t>
  </si>
  <si>
    <t>61-61-21/003/2014-256 от 14.02.2014г., серия 61 АИ № 025101 от 14.02.2014г.</t>
  </si>
  <si>
    <t>61-61-21/003/2014-257 от 14.02.2014г., серия 61 АИ № 025102 от 14.02.2014г.</t>
  </si>
  <si>
    <t>61-61-21/031/2013-487 от 30.12.2013г., серия 61 АИ № 095119 от 23.01.2014г.</t>
  </si>
  <si>
    <t>61-61-21/031/2013-485 от 30.12.2013г., серия 61 АИ № 095120 от 23.01.2014г.</t>
  </si>
  <si>
    <t>61-61-21/030/2014-374 от 23.12.2014г., серия 61 АИ № 885669 от 23.12.2014г.</t>
  </si>
  <si>
    <t>61:17:0010304:258, 61:17:0010304:265</t>
  </si>
  <si>
    <t>61-61-21/030/2014-375 от 23.12.2014г., серия 61 АИ № 885672 от 23.12.2014г.</t>
  </si>
  <si>
    <t>61-61-21/030/2014-377 от 23.12.2014г., серия 61 АИ № 885673 от 23.12.2014г.</t>
  </si>
  <si>
    <t>61-61-21/030/2014-376 от 23.12.2014г., серия 61 АИ № 885670 от 23.12.2014г.</t>
  </si>
  <si>
    <t>61-61-21/030/2014-378 от 23.12.2014г., серия 61 АИ № 885670 от 23.12.2014г.</t>
  </si>
  <si>
    <t>61-01/61-250/2004-136 от 24.09.2004г., серия 61 АИ № 094040 от 13.12.2013г.</t>
  </si>
  <si>
    <t>Договор аренды № 100 от 20.08.2013г. По 24.04.2019г., № 61-61-21/016/2014-30 от 24.04.2014г., ОАО "Газпром газораспределение Ростов-на-Дону"</t>
  </si>
  <si>
    <t>61-61-21/011/201-162, 61:17:0020401:723</t>
  </si>
  <si>
    <t>61-61-21/011/2011-162 от 24.08.2011г., серия 61 АЖ № 591105 от 24.08.2011г.</t>
  </si>
  <si>
    <t>61-61-21/018/2012-238 от 06.11.2012г., серия 61 АИ № 417057 от 29.08.2014г.</t>
  </si>
  <si>
    <t>61-61-22/001/2005-394, 61:17:0050101:5401</t>
  </si>
  <si>
    <t>61-61-22/001/2005-394 от 05.03.2005г., серия 61 АБ № 185793 от 09.03.2005г.</t>
  </si>
  <si>
    <t>61-61-21/006/2010-001, 61:17:0010109:209</t>
  </si>
  <si>
    <t>61-61-21/006/2010-1 от 25.03.2010г., серия 61 АЗ № 812823 от 01.07.2013г.</t>
  </si>
  <si>
    <t>Договор аренды № 98 от 01.01.2013г. по 31.12.2015г. № 61-61-21/010/2013-478 от 21.06.2013г., Чумакова Анна Иосифовна</t>
  </si>
  <si>
    <t>61:17:0060101:430:178, 61:17:0060101:693</t>
  </si>
  <si>
    <t>61-61-21/001/2012-114 от 13.02.2012г., серия 61 АЖ № 641038 от 13.02.2012г.</t>
  </si>
  <si>
    <t>61-61-21/018/2012-235 от 06.11.2012г., серия 61 АЗ № 451022 от 06.11.2012г.</t>
  </si>
  <si>
    <t>61-61-21/018/2012-303 от 09.11.2012г., серия 61 АЗ № 451151 от 09.11.2012г.</t>
  </si>
  <si>
    <t>61-61-21/028/2014-588 от 12.11.2014г., серия 61 АИ № 653679 от 12.11.2014г.</t>
  </si>
  <si>
    <t>61-61-21/015/2011-394 от 31.10.2011г., серия 61 АИ № 025489 от 04.03.2014г.</t>
  </si>
  <si>
    <t>61-61-21/001/2012-252 от 20.02.2012г., серия 61 АИ № 025492 от 04.03.2014г.</t>
  </si>
  <si>
    <t>61-61-21/028/2014-587 от 12.11.2014г., серия 61 АИ № 653678 от 12.11.2014г.</t>
  </si>
  <si>
    <t>61-61-22/013/2009-603 от 22.09.2009г., серия 61 АИ № 338502 от 04.03.2014г.</t>
  </si>
  <si>
    <t>61-61-21/018/2012-236 от 02.11.2012г., серия 61 АЗ № 451012 от 02.11.2012г.</t>
  </si>
  <si>
    <t>61-61-21/008/2010-270, 61:17:0010237:293</t>
  </si>
  <si>
    <t>61-61-21/008/2010-270 от 26.05.2010г.,  серия 61 АЕ № 526191 от 26.05.2010г.</t>
  </si>
  <si>
    <t>61-61-21/008/2010-681, 61:17:0010237:296</t>
  </si>
  <si>
    <t>61-61-21/008/2010-681 от 24.06.2010г., серия 61 АЕ 676054 от 24.06.2010г.</t>
  </si>
  <si>
    <t>Договор аренды № 89 от 13.02.2012г. по 12.02.2017г. № 61-61-21/002/2012-437 от 05.04.2012г. Мангасарян Камо Алексеевич</t>
  </si>
  <si>
    <t>61:17:000:703:1796:96, 61:17:0010237:334</t>
  </si>
  <si>
    <t>61-61-21/009/2012-477 от 01.06.2012г., серия 61 АЖ № 893206 от 01.06.2012г.</t>
  </si>
  <si>
    <t>Договор  аренды № 93 от 25.09.2012г. по 24.09.2017г.№ 61-61-21/017/2012-495 от 17.10.2012г., Антоненко Наталья Петровна</t>
  </si>
  <si>
    <t>61-61-22/007/2008-361, 61:17:0010227:409</t>
  </si>
  <si>
    <t>61-61-21/012/2010-415 от 08.09.2010г., серия 61 АЕ № 704476 от 08.09.2010г.</t>
  </si>
  <si>
    <t>61-61-22/007/2008-600, 61:17:0010227:411</t>
  </si>
  <si>
    <t>61-61-22/016/2009-350 от 19.10.2009г., серия 61 АЕ № 230252 от 19.10.2009г.</t>
  </si>
  <si>
    <t>61-61-21/001/2012-511, 61:17:0010227:481</t>
  </si>
  <si>
    <t>61-61-21/001/2012-511 от 07.03.2012г., серия 61-АЖ № 641353 от 07.03.2012г.</t>
  </si>
  <si>
    <t>61:17:0010235:325</t>
  </si>
  <si>
    <t>Договор аренды нежилого здания (строения, сооружения, нежилого помещения), находящегося в муниципальной собственности № 101 от 28.10.2013г. По 27.10.2018г., № 61-61-21/029/2013-156 от 29.11.2013г. Легкова Марина Владимировна</t>
  </si>
  <si>
    <t>61-61-22/007/2008-239, 61:17:0020401:974</t>
  </si>
  <si>
    <t>61-61-22/007/2008-242 от 02.06.2008г., квартира 61 АГ № 866963 от 02.06.2008г.</t>
  </si>
  <si>
    <t>61-61-21/012/2010-122, 61:17:0010102:71</t>
  </si>
  <si>
    <t>61-61-21/009/2012-144 от 15.05.2012г., серия 61 АЖ № 892904 от 15.05.2012г.</t>
  </si>
  <si>
    <t>61-61-21/012/2010-123, 61:17:0000000:293</t>
  </si>
  <si>
    <t>61-61-21/009/2012-142 от 15.05.2012г., серия 61 АЖ № 892902 от 15.05.2012г.</t>
  </si>
  <si>
    <t>61-61-21/012/2010-124, 61:17:0000000:294</t>
  </si>
  <si>
    <t>61-61-21/009/2012-143 от 15.05.2012г., серия 61 АЖ № 892903 от 15.05.2012г.</t>
  </si>
  <si>
    <t>61-61-21/015/2011-029, 61:17:0000000:190</t>
  </si>
  <si>
    <t>61-61-21/017/2012-196 от 24.09.2012г., серия 61 АЖ № 432232 от 24.09.2012г.</t>
  </si>
  <si>
    <t>61-61-21/005/2011-032, 61:17:0010215:210</t>
  </si>
  <si>
    <t>61-61-21/017/2012-197 от 24.09.2012г., серия 61 АЖ № 432233 от 24.09.2012г.</t>
  </si>
  <si>
    <t>61-61-21/004/2011-371, 61:17:0000000:198</t>
  </si>
  <si>
    <t>61-61-21/017/2012-198 от 24.09.2012г., серия 61 АЖ № 432234 от 24.09.2012г.</t>
  </si>
  <si>
    <t>61-61-21/004/2011-373, 61:17:0000000:7204</t>
  </si>
  <si>
    <t>61-61-21/017/2012-201 от 24.09.2012г., серия 61 АЖ № 432235 от 24.09.2012г.</t>
  </si>
  <si>
    <t>61-61-21/004/2011-380, 61:17:0020301:249</t>
  </si>
  <si>
    <t>61-61-21/017/2012-199 от 24.09.2012г., серия 61 АЖ № 432236 от 24.09.2012г.</t>
  </si>
  <si>
    <t>61-61-21/004/2011-379, 61:17:0010218:34</t>
  </si>
  <si>
    <t>61-61-21/017/2012-200 от 24.09.2012г., серия 61 АЖ № 432237 от 24.09.2012г.</t>
  </si>
  <si>
    <t>61-61-21/005/2011-041, 61:17:0000000:194</t>
  </si>
  <si>
    <t>61-61-21/017/2012-390 от 08.10.2012г., серия 61 АЖ № 432446 от 08.10.2012г.</t>
  </si>
  <si>
    <t>61-61-21/005/2011-037, 61:17:0010102:69</t>
  </si>
  <si>
    <t>61-61-21/017/2012-388 от 08.10.2012г., серия 61 АЖ № 432447 от 08.10.2012г.</t>
  </si>
  <si>
    <t>61-61-21/005/2011-035, 61:17:0000000:203</t>
  </si>
  <si>
    <t>61-61-21/017/2012-389 от 08.10.2012г., серия 61 АЖ № 432448 от 08.10.2012г.</t>
  </si>
  <si>
    <t>61-61-21/005/2011-042, 61:17:0010223:114</t>
  </si>
  <si>
    <t>61-61-21/017/2012-387 от 08.10.2012г., серия 61 АЖ № 432449 от 08.10.2012г.</t>
  </si>
  <si>
    <t>61-61-21/004/2011-049, 61:17:0000000:7168</t>
  </si>
  <si>
    <t>61-61-21/021/2012-16 от 29.11.2012г., серия 61 АЗ № 451381 от 29.11.2012г.</t>
  </si>
  <si>
    <t>61-61-22/010/2008-480, 61:17:0040201:829</t>
  </si>
  <si>
    <t>61-61-22/016/2009-356 от 19.10.2009г., серия 61 АЕ № 230262 от 19.10.2009г.</t>
  </si>
  <si>
    <t>61:17:0010106:0:1, 61:17:0010106:61</t>
  </si>
  <si>
    <t>61-61-21/016/2013-349 от 28.08.2013г., серия 61 АЗ № 541817 от 28.08.2013г.</t>
  </si>
  <si>
    <t>61:17:0050101:0:301, 61:17:0050101:2361</t>
  </si>
  <si>
    <t>61-61-21/016/2013-348 от 28.08.2013г., серия 61 АЗ № 541816 от 28.08.2013г.</t>
  </si>
  <si>
    <t>61:17:0050101:0:2447, 61:17:0050101:4450</t>
  </si>
  <si>
    <t>61-61-21/016/2013-347 от 28.08.2013г., серия 61 АЗ № 541815 от 28.08.2013г.</t>
  </si>
  <si>
    <t>61-61-21/021/2013-237 от 28.10.2013г., серия 61 АИ № 095545 от 28.10.2013г.</t>
  </si>
  <si>
    <t>61-61-21/021/2013-240 от 28.10.2013г.. серия 61 АИ № 095546 от 28.10.2013г.</t>
  </si>
  <si>
    <t>61-61-21/021/2013-241 от 28.10.2013г., серия 61 АИ № 095547 от 28.10.2013г.</t>
  </si>
  <si>
    <t>Газопровод среднего и низкого давления с ГРПШ шкафного типа промзоны КГУ – 1, протяженностью 203м.</t>
  </si>
  <si>
    <t>61-61-21/019/2014-220 от 06.06.2014г., серия 61 АЗ № 897078 от 06.06.2014г.</t>
  </si>
  <si>
    <t>61-61-22/010/2008-485, 61:17:0040301:188</t>
  </si>
  <si>
    <t>61-61-22/013/2009-680 от 25.09.2009г., серия 61 АЕ № 046967 от 25.09.2009г.</t>
  </si>
  <si>
    <t>61-61-22/010/2008-479, 61:17:0060601:519</t>
  </si>
  <si>
    <t>61-61-22/016/2009-147 от 08.10.2009г., серия 61 АЕ № 230107 от 08.10.2009г.</t>
  </si>
  <si>
    <t>61-61-22/010/2008-484, 61:17:0040601:210</t>
  </si>
  <si>
    <t>61-61-21/010/2012-344 от 27.06.2012г., сероия 61 АЖ № 892092 от 27.06.2012г.</t>
  </si>
  <si>
    <t>61-61-22/012/2009-688 от 12.08.2009г., серия 61 АИ № 284781 от 18.04.2014г.</t>
  </si>
  <si>
    <t>61-61-21/019/2014-166 от 04.06.2014г., серия 61 АИ № 285971 от 04.06.2014г.</t>
  </si>
  <si>
    <t>61-61-21/019/2014-167 от 03.06.2014г., серия 61 АИ № 285965 от 03.06.2014г.</t>
  </si>
  <si>
    <t>61-61-21/019/2014-169 от 03.06.2014г., серия 61 АИ № 285966 от 03.06.2014г.</t>
  </si>
  <si>
    <t>61-61-21/019/2014-168 от 04.06.2014г., серия 61 АИ № 285970 от 04.06.2014г.</t>
  </si>
  <si>
    <t>61-61-21/019/2014-170 от 03.06.2014г., серия 61 АИ № 285968 от 03.06.2014г.</t>
  </si>
  <si>
    <t>61-61-21/005/2011-535, 61:17:0000000:266</t>
  </si>
  <si>
    <t>61-61-21/005/2011-535 от 12.05.2011г.. серия 61 АЖ № 280782 от 12.05.2011г.</t>
  </si>
  <si>
    <t>61:17:0000000:0:134, 61:17:0000000:6629</t>
  </si>
  <si>
    <t>61-61-21/001/2012-509 от 07.03.2012г., серия 61 АЖ № 641354 от 07.03.2012г.</t>
  </si>
  <si>
    <t>61-61-21/016/2013-252 от 23.08.2013г., серия 61 АЗ № 541757 от 28.08.2013г.</t>
  </si>
  <si>
    <t>61-61-21/016/2013-353 от 28.08.2013г., серия 61 АЗ № 641819 от 28.08.2013г.</t>
  </si>
  <si>
    <t>61:17:0600003:623:1, 61:17:0600003:817</t>
  </si>
  <si>
    <t>61-61-21/017/2011-343 от 30.11.2011г., серия 61 АЖ № 640097 от 30.11.2011г.</t>
  </si>
  <si>
    <t>61-61-21/021/2013-347 от 11.11.2013г., серия 61 АИ № 095725 от 11.11.2013г.</t>
  </si>
  <si>
    <t>61-61-21/001/2010-651, 61:17:0000000:7151</t>
  </si>
  <si>
    <t>61-61-21/001/2010-651 от 23.03.2010г., серия 61 АЕ № 385399 от 23.03.2010г.</t>
  </si>
  <si>
    <t>61-61-21/009/2011-090, 61:17:0000000:7150</t>
  </si>
  <si>
    <t>61-61-21/009/2011-90 от 14.07.2011г., серия 61 АЖ № 463502 от 14.07.2011г.</t>
  </si>
  <si>
    <t>61-61-21/021/2013-348 от 11.11.2013г., серия 61 АИ № 095726 от 11.11.2013г.</t>
  </si>
  <si>
    <t>61-61-21/009/2011-091, 61:17:0600010:3528</t>
  </si>
  <si>
    <t>61-61-21/009/2011-91 от 14.07.2011г., серия 61 АЖ № 463503 от 14.07.2011г.</t>
  </si>
  <si>
    <t>61:17:0600016:0:6, 61:17:0600016:2161</t>
  </si>
  <si>
    <t>61-61-21/015/2011-159 от 14.10.2011г., серия 61 АЖ № 658413 от 14.10.2011г.</t>
  </si>
  <si>
    <t>61-61-21/001/2010-650, 61:17:0000000:290</t>
  </si>
  <si>
    <t>61-61-21/001/2010-650 от 23.03.2010г., серия 61 АЕ № 385400 от 23.03.2010г.</t>
  </si>
  <si>
    <t>61:17:0000000:6930,</t>
  </si>
  <si>
    <t>61-61-21/009/2011-092, 61:17:0600014:1237</t>
  </si>
  <si>
    <t>61-61-21/009/2011-92 от 14.07.2011г., серия 61 АЖ № 463501 от 14.07.2011г.</t>
  </si>
  <si>
    <t>61-61-21/017/2010-018, 61:17:0000000:201</t>
  </si>
  <si>
    <t>61-61-21/017/2010-18 от 07.12.2010г., серия 61 АЕ № 837107 от 07.12.2010г.</t>
  </si>
  <si>
    <t>61-61-21/015/2010-646, 61:17:0000000:204</t>
  </si>
  <si>
    <t>61-61-21/015/2010-646 от 07.12.2010г., серия 61 АЕ № 837093 от 07.12.2010г.</t>
  </si>
  <si>
    <t>61-61-21/017/2010-019, 61:17:0000000:207</t>
  </si>
  <si>
    <t>61-61-21/017/2010-19 от 07.12.2010г., серия 61 АЕ № 837108 от 07.12.2010г.</t>
  </si>
  <si>
    <t>61-61-21/004/2011-004, 61:17:0000000:209</t>
  </si>
  <si>
    <t>61-61-21/004/2011-4 от 05.03.2011г., серия 61 АЖ № 134364 от 05.03.2011г.</t>
  </si>
  <si>
    <t>61-61-21/009/2012-267 от 21.05.2012г., серия 61 АЖ № 893018 от 21.05.2012г.</t>
  </si>
  <si>
    <t>61-61-21/022/2013-156 от 28.10.2013г., серия 61 АИ № 095556 от 28.10.2013г.</t>
  </si>
  <si>
    <t>61-61-21/022/2013-159 от 28.10.2013г., серия 61 АИ № 095555 от 28.10.2013г.</t>
  </si>
  <si>
    <t>61-61-21/022/2012-87 от 28.12.2012г., серия 61 АЗ № 812087 от 08.10.2013г.</t>
  </si>
  <si>
    <t>61-61-21/012/2010-417, 61:17:000000:7047</t>
  </si>
  <si>
    <t>61-61-21/012/2010-417 от 09.09.2010г., серия 61 АЕ № 752003 от 09.09.2010г.</t>
  </si>
  <si>
    <t>61:17:0010201:122</t>
  </si>
  <si>
    <t>112,5</t>
  </si>
  <si>
    <t>Нежилые помещения комнаты № 2,3,4,5,13,14,15,16, расположенные на 4 этаже здания</t>
  </si>
  <si>
    <t>Договор безвозмездного пользования № 60 от 09.07.2010 г. по 08.07.2015г., Договор безвозмездного пользования № 89 от 25.01.2012г. По 24.01.2017г., Договор аренды № 1 от 001.09.2013г. по 31.08.2018г. № регистрации 61-61-21/007/2014-189 от 13.03.2014г. Лепилина Нина Владимировна</t>
  </si>
  <si>
    <t>61:17:0010238:276</t>
  </si>
  <si>
    <t>Пристроенная котельная к зданию администрации Константиновского района</t>
  </si>
  <si>
    <t>Нежилые помещения комнаты №№ 1-14,16, расположенные на 1 эт., № 1,3, расположенные на 2 эт., №1-4, расположенные на 3 эт. В здании Дома культуры "Мир"</t>
  </si>
  <si>
    <t>Договор безвозмездного пользования недвижимым имуществом, находящимся в мунциипальной собственности Константиновского района № 108 от 28.04.2014г. с 28.04.2014г. по  28.04.2019г.</t>
  </si>
  <si>
    <t>Договор безвозмездного пользования недвижимым имуществом, находящимся в мунциипальной собственности Константиновского района № 82/106 от 04.04.2014г. с 04.04.2014г. по  04.04.2019г.</t>
  </si>
  <si>
    <t>Договор безвозмездного пользования недвижимым имуществом, находящимся в муниципальной собственности Константиновского района № 107 от 24.04.2014г. с 24.04.2014г. по 24.04.2019г.</t>
  </si>
  <si>
    <t>Договор безвозмездного пользования недвижимым имуществом, находящимся в муниципальной собственности Константиновского района № 109 от 28.04.2014г. с 28.04.2014г. по 28.04.2019г.</t>
  </si>
  <si>
    <t>Договор безвозмездного поьзования муниципальным недвижимым имуществом № 110 от 23.05.2014г. с 23.05.2014г. по 22.04.2015г.</t>
  </si>
  <si>
    <t>Договор безвозмездного пользования № 65 от 19.07.2010г. по 18.07.2015г., Договор безвозмездного пользования недвижимым имуществом, находящимся в муниципальной собственности Константиновского райна № 112 от 08.12.2014г. с 08.12.2014г. по 07.12.2019г.</t>
  </si>
  <si>
    <t>Договор безвозмездного пользования недвижимым имуществом, находящимся в муниципальной собственности Константиновского района № 16/113 от 15.12.2014г. с 15.12.2014г. по 14.12.2019г.</t>
  </si>
  <si>
    <t>Договор безвозмездного пользования № 52 от 21.06.2010г. По 20.06.2015г., Договор аренды б/н от 01.09.2012г. По 31.08.2012г. № регистрации 61-61-21/017/2012-478 от 16.10.2012г. Гуденко Римма Садыковна, Договор безвозмездного пользования недвижимым имуществом, находящимся в мунциипальной собственности Константиновского района № 114 от 15.12.2014г. с 15.12.2014г. по 14.12.2019г.</t>
  </si>
  <si>
    <t>Договор безвозмездного пользования недвижимым имуществом, находящимся в муниципальной собственности Константиновского района № 115 от 25.12.2014г. с 25.12.2014г. по 24.12.2019г.</t>
  </si>
  <si>
    <t>Договор безвозмездного пользования недвижимым имуществом, находящимся в муниципальной собственности Константиновского района № 116 от 25.12.2014г. с 25.12.2014г. на неопределенный срок</t>
  </si>
  <si>
    <t>ДОГОВОР БЕЗВ ПОЛЬЗ?</t>
  </si>
  <si>
    <t>Разрешение на строительство № RU61517000-83 от 11.11.2010 г. Орган выдачи: Администрация Константиновского района Ростовской области, Разрешение на ввод в эксплуатацию № RU61517000-83 от 30.11.2010 г. Орган выдачи: Администрация Константиновского района</t>
  </si>
  <si>
    <t>61-61-22/012/2009-406, 61:17:0020401:731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</si>
  <si>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30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</si>
  <si>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22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</si>
  <si>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20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</si>
  <si>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9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</si>
  <si>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18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</si>
  <si>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14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</si>
  <si>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31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</si>
  <si>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32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</si>
  <si>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11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</si>
  <si>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5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</si>
  <si>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10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</si>
  <si>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6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</si>
  <si>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8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</si>
  <si>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33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</si>
  <si>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35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</si>
  <si>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34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</si>
  <si>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26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</si>
  <si>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27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</si>
  <si>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13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</si>
  <si>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</si>
  <si>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16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</si>
  <si>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25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</si>
  <si>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17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</si>
  <si>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12 от 11.03.2014г. с 11.03.2014г. по 10.03.2019г.</t>
  </si>
  <si>
    <t>Квартира № 10 (Иванов В.В.)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</si>
  <si>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29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</si>
  <si>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15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</si>
  <si>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7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</si>
  <si>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3 от 11.03.2014г. с 11.03.2014г. по 10.03.2019г.</t>
  </si>
  <si>
    <t>Квартира № 3 (Петроченков А.Н.) Елжов С.Н.</t>
  </si>
  <si>
    <t>Квартира № 4 (Рафаловская А.И.)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</si>
  <si>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41 от 15.05.2014г. с 15.05.2014г. по 14.05.2019г.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</si>
  <si>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23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</si>
  <si>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28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</si>
  <si>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4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</si>
  <si>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24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</si>
  <si>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2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</si>
  <si>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19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</si>
  <si>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21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</si>
  <si>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36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</si>
  <si>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37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</si>
  <si>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39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</si>
  <si>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40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</si>
  <si>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38 от 11.03.2014г. с 11.03.2014г. по 10.03.2019г.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</si>
  <si>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44 от 26.12.2014г. с 26.12.2014г. по 25.12.2019г.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</si>
  <si>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43 от 26.12.2014г. с 26.12.2014г. по 25.12.2019г.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</si>
  <si>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45 от 26.12.2014г. с 26.12.2014г. по 25.12.2019г.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</si>
  <si>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46 от 26.12.2014г. с 26.12.2014г. по 25.12.2019г.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</si>
  <si>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42 от 26.12.2014г. с 26.12.2014г. по 25.12.2019г.</t>
  </si>
  <si>
    <t xml:space="preserve">Квартира (Табунщиков И.В.) </t>
  </si>
  <si>
    <t>Нежилое помещение комнаты № 4,5,6,7,8,9,10,11,12,13,14,15,16,17,18,19</t>
  </si>
  <si>
    <t>61:17:0060701:623</t>
  </si>
  <si>
    <t>1.3.0.29000211</t>
  </si>
  <si>
    <t>П13029000211</t>
  </si>
  <si>
    <t>18.02.2015 г.</t>
  </si>
  <si>
    <t>Нежилое помещение комната № 13, расположенная на 1 этаже здания</t>
  </si>
  <si>
    <t>1.3.0.29000229</t>
  </si>
  <si>
    <t>П13029000229</t>
  </si>
  <si>
    <t xml:space="preserve">26.11.2015 г. </t>
  </si>
  <si>
    <t>61-61-21/019/2014-164 от 03.06.2014г., серия 61 АК № 002062 от 25.04.2015г.</t>
  </si>
  <si>
    <t>Подвал</t>
  </si>
  <si>
    <t>61:17:0010227:424</t>
  </si>
  <si>
    <t>61:17:0010227:419</t>
  </si>
  <si>
    <t>61-61/021-61/021/009/2015-280/2 от 21.05.2015г. серия 61-АК № 002370 от 21.05.2015г.</t>
  </si>
  <si>
    <t>Помещение склада комнаты № 3,4</t>
  </si>
  <si>
    <t>61-61/021-61/021/004/2015-1282/1 от 01.07.2015г.</t>
  </si>
  <si>
    <t>1.3.0.29000226</t>
  </si>
  <si>
    <t>П13029000226</t>
  </si>
  <si>
    <t>21.05.2015 г.</t>
  </si>
  <si>
    <t>Решение от 29.12.2014 г. Орган выдачи: Усть - Донецкий районный суд Ростовской области. Дело № 2-1175/14</t>
  </si>
  <si>
    <t>61-61/021-61/021/009/2015-279/2 от 21.05.2015г. серия 61-АК № 002410 от 21.05.2015г.</t>
  </si>
  <si>
    <t>61-61/021-61/021/004/2015-1283/1 от 01.07.2015г.</t>
  </si>
  <si>
    <t>1.3.0.29000227</t>
  </si>
  <si>
    <t>П13029000227</t>
  </si>
  <si>
    <t>Нежилое помещение комнаты № 1,2,3,4,5,6,7,8,11,12,13,14,18,19,20, расположенные в цокольном этаже здания</t>
  </si>
  <si>
    <t>Нежилое помещение комнаты № 9,10,15,16,17,  расположенные в цокольном этаже здания</t>
  </si>
  <si>
    <t>1.3.029000230</t>
  </si>
  <si>
    <t>1.3.0.29000231</t>
  </si>
  <si>
    <t>П13029000230</t>
  </si>
  <si>
    <t>П13029000231</t>
  </si>
  <si>
    <t>03.12.2015 г.</t>
  </si>
  <si>
    <t>г. Константиновск, ул. Января, 23, корпус 1</t>
  </si>
  <si>
    <t>61:17:0010238:308</t>
  </si>
  <si>
    <t>61-61/021-61/021/006/2015-787/1 от 03.12.2015г. № 507134 от 03.12.2015г.</t>
  </si>
  <si>
    <t>61:17:0010238:552</t>
  </si>
  <si>
    <t>61/61/021-61/021/006/2015-786/1 от 03.12.2015г. № 507133 от 03.12.2015г.</t>
  </si>
  <si>
    <t>г. Константиновск, ул. Калинина, д. 170, корпус № 5, кв. 15</t>
  </si>
  <si>
    <t>П13029000221</t>
  </si>
  <si>
    <t>20.03.2015г.</t>
  </si>
  <si>
    <t>П13029000212</t>
  </si>
  <si>
    <t>г. Константиновск, ул. Калинина, д. 170, корпус № 5, кв. 3</t>
  </si>
  <si>
    <t>Квартира № 7 (Власов Е.В.)</t>
  </si>
  <si>
    <t>г. Константиновск, ул. Калинина, д. 170, корпус № 5, кв. 7</t>
  </si>
  <si>
    <t>П13029000213</t>
  </si>
  <si>
    <t>П13029000214</t>
  </si>
  <si>
    <t>Квартира № 8 (Дерезин Е.А.)</t>
  </si>
  <si>
    <t>г. Константиновск, ул. Калинина, д. 170, корпус № 5, кв. 8</t>
  </si>
  <si>
    <t>П13029000215</t>
  </si>
  <si>
    <t>Квартира № 9 (Елфимов А.А)</t>
  </si>
  <si>
    <t>г. Константиновск, ул. Калинина, д. 170, корпус № 5, кв. 9</t>
  </si>
  <si>
    <t>П13029000216</t>
  </si>
  <si>
    <t>П13029000217</t>
  </si>
  <si>
    <t>П13029000219</t>
  </si>
  <si>
    <t>П13029000220</t>
  </si>
  <si>
    <t>П13029000222</t>
  </si>
  <si>
    <t>П13029000223</t>
  </si>
  <si>
    <t>П13029000224</t>
  </si>
  <si>
    <t>П13029000225</t>
  </si>
  <si>
    <t>г. Константиновск, ул. Калинина, д. 170, корпус № 5, кв. 10</t>
  </si>
  <si>
    <t>Квартира № 11 (Елфимова О.А.)</t>
  </si>
  <si>
    <t>г. Константиновск, ул. Калинина, д. 170, корпус № 5, кв. 11</t>
  </si>
  <si>
    <t>П13029000218</t>
  </si>
  <si>
    <t>Квартира № 12 (Кузнецова Т.В.)</t>
  </si>
  <si>
    <t>г. Константиновск, ул. Калинина, д. 170, корпус № 5, кв. 12</t>
  </si>
  <si>
    <t>Квартира № 13 (Комарова Е.А.)</t>
  </si>
  <si>
    <t>г. Константиновск, ул. Калинина, д. 170, корпус № 5, кв. 13</t>
  </si>
  <si>
    <t>г. Константиновск, ул. Калинина, д. 170, корпус № 5, кв. 14</t>
  </si>
  <si>
    <t>Квартира № 16 (Нефедов А.В.)</t>
  </si>
  <si>
    <t>г. Константиновск, ул. Калинина, д. 170, корпус № 5, кв. 16</t>
  </si>
  <si>
    <t>Квартира № 17 (Подзолков В.С.)</t>
  </si>
  <si>
    <t>г. Константиновск, ул. Калинина, д. 170, корпус № 5, кв. 17</t>
  </si>
  <si>
    <t>Квартира № 18 (Соколов С.Е.)</t>
  </si>
  <si>
    <t>г. Константиновск, ул. Калинина, д. 170, корпус № 5, кв. 18</t>
  </si>
  <si>
    <t>Квартира № 20 (Гурьянова Д.А.)</t>
  </si>
  <si>
    <t>г. Константиновск, ул. Калинина, д. 170, корпус № 5, кв. 20</t>
  </si>
  <si>
    <t>Квартира № 19 (Хромых Н.В.)</t>
  </si>
  <si>
    <t>г. Константиновск, ул. Калинина, д. 170, корпус № 5, кв. 19</t>
  </si>
  <si>
    <t>П13029000228</t>
  </si>
  <si>
    <t>19.06.2015г.</t>
  </si>
  <si>
    <t>1.3.0.29000212</t>
  </si>
  <si>
    <t>1.3.0.29000213</t>
  </si>
  <si>
    <t>1.3.0.29000214</t>
  </si>
  <si>
    <t>1.3.0.29000215</t>
  </si>
  <si>
    <t>1.3.0.29000216</t>
  </si>
  <si>
    <t>1.3.0.29000217</t>
  </si>
  <si>
    <t>1.3.0.29000218</t>
  </si>
  <si>
    <t>1.3.0.29000219</t>
  </si>
  <si>
    <t>1.3.0.29000220</t>
  </si>
  <si>
    <t>1.3.0.29000221</t>
  </si>
  <si>
    <t>1.3.0.29000222</t>
  </si>
  <si>
    <t>1.3.0.29000223</t>
  </si>
  <si>
    <t>1.3.0.29000224</t>
  </si>
  <si>
    <t>1.3.0.29000225</t>
  </si>
  <si>
    <t>1.3.0.29000228</t>
  </si>
  <si>
    <t>61:17:0010304:267</t>
  </si>
  <si>
    <t>Договор купли продажи № 145 от 16.06.2015г.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</si>
  <si>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61 от 29.07.2015г. с 29.07.2015г. по 28.07.2020г.</t>
  </si>
  <si>
    <t>г. Константиновск, ул. 9 Января, д. 23, корпус 1</t>
  </si>
  <si>
    <t>61-61-22/016/2009-351 от 19.10.2009г., серия 61-АИ № 094044 от 16.12.2013г., № 507135 от 03.12.2015г.</t>
  </si>
  <si>
    <t>Нежилое помещение комнаты №  1,2,3 на 1 эт. (1967)</t>
  </si>
  <si>
    <t>61-61-22/016/2009-348 от 19.10.2009г., серия 61 АЕ № 230249 от 19.10.2009г., № 246178 от 05.10.2015г.</t>
  </si>
  <si>
    <t>61:17:0010304:260</t>
  </si>
  <si>
    <t>Договор купли - продажи № 61 от 17.03.2015г.</t>
  </si>
  <si>
    <t>61:17:0010304:261</t>
  </si>
  <si>
    <t>Договор купли - продажи № 62 от 17.03.2015г.</t>
  </si>
  <si>
    <t>61:17:0010304:263</t>
  </si>
  <si>
    <t>61:17:0010304:278</t>
  </si>
  <si>
    <t>Договор купли - продажи № 63 от 17.03.2015г.</t>
  </si>
  <si>
    <t>Договор купли - продажи № 64 от 17.03.2015г.</t>
  </si>
  <si>
    <t>61:17:0010304:273</t>
  </si>
  <si>
    <t>Договор купли - продажи № 65 от 17.03.2015г.</t>
  </si>
  <si>
    <t>61:17:0010304:270</t>
  </si>
  <si>
    <t>Договор купли - продажи № 66 от 17.03.2015г.</t>
  </si>
  <si>
    <t>61:17:0010304:277</t>
  </si>
  <si>
    <t>Договор купли - продажи № 67 от 17.03.2015г.</t>
  </si>
  <si>
    <t>Договор купли - продажи № 68 от 17.03.2015г.</t>
  </si>
  <si>
    <t>61:17:0010304:272</t>
  </si>
  <si>
    <t>61:17:0010304:259</t>
  </si>
  <si>
    <t>Договор купли - продажи № 69 от 17.03.2015г.</t>
  </si>
  <si>
    <t>61:17:0010304:276</t>
  </si>
  <si>
    <t>Договор купли - продажи № 70 от 17.03.2015г.</t>
  </si>
  <si>
    <t>61:17:0010304:271</t>
  </si>
  <si>
    <t>Договор купли - продажи № 71 от 17.03.2015г.</t>
  </si>
  <si>
    <t>Договор купли - продажи № 72 от 17.03.2015г.</t>
  </si>
  <si>
    <t>61:17:0010304:275</t>
  </si>
  <si>
    <t>61:17:0010304:264</t>
  </si>
  <si>
    <t>Договор купли - продажи № 73 от 17.03.2015г.</t>
  </si>
  <si>
    <t>61:17:0010304:262</t>
  </si>
  <si>
    <t>Договор купли - продажи № 74 от 17.03.2015г.</t>
  </si>
  <si>
    <t>61-61/021-61/021/001/2015-810/2 от 20.03.2015г., серия 61-АК № 002547 от 20.03.2015г., серия 61-АК № 002333 от 14.05.2015г.</t>
  </si>
  <si>
    <t>61-61/021-61/021/001/2015-813/2 от 20.03.2015г., серия 61-АК № 002561 от 20.03.2015г., серия 61-АК № 002332 от 14.05.2015г.</t>
  </si>
  <si>
    <t>61-61/021-61/021/001/2015-807/2 от 20.03.2015г., серия 61-АК № 002560 от 20.03.2015г., серия 61-АК № 002335 от 14.05.2015г.</t>
  </si>
  <si>
    <t>61-61/021-61/021/001/2015-805/1 от 20.03.2015г., серия 61-АК № 002546 от 20.03.2015г.,  серия 61-АК № 002334 от 14.05.2015г.</t>
  </si>
  <si>
    <t>61-61/021-61/021/001/2015-801/2 от 20.03.2015г., серия 61-АК № 002545 от 20.03.2015г., серия 61-АК № 002342 от 14.05.2015г.</t>
  </si>
  <si>
    <t>61-61/021-61/021/001/2015-794/2 от 20.03.2015г., серия 61 -АК № 002558 от 20.03.2015г., серия 61-АК № 002340 от 14.05.2015г.</t>
  </si>
  <si>
    <t>61-61/021-61/021/001/2015-791/2 от 20.03.2015г., серия 61-АК № 002541 от 20.03.2015г., серия 61-АК № 002339 от 14.05.2015г.</t>
  </si>
  <si>
    <t>61-61/021-61/021/001/2015-788/2 от 20.03.2015г., серия 61-АК № 002542 от 20.03.2015г., серия 61-АК № 002338 от 14.05.2015г.</t>
  </si>
  <si>
    <t>61-61/021-61/021/001/2015-784/2 от 20.03.2015г., серия 61-АК № 002543 от 20.03.2015г., серия 61-АК № 002337 от 14.05.2015г.</t>
  </si>
  <si>
    <t>61-61/021-61/021/001/2015-798/2 от 20.03.2015г., серия 61-АК № 002544 от 20.03.2015г., серия 61-АК № 002341 от 14.05.2015г.</t>
  </si>
  <si>
    <t>61-61/021-61/021/001/2015-824/2 от 20.03.2015г., серия 61-АК № 002587 от 20.03.2015г., серия 61-АК № 002330 от 14.05.2015г.</t>
  </si>
  <si>
    <t>61-61/021-61/021/001/2015-803/2 от 20.03.2015г., серия 61-АК № 002559 от 20.03.2015г., серия 61-АК № 002336 от 14.05.2015г.</t>
  </si>
  <si>
    <t>61-61/021-61/021/001/2015-815/2 от 20.03.2015г., серия 61-АК № 002548 от 20.03.2015г., серия 61-АК № 0023319 от 14.05.2015г.</t>
  </si>
  <si>
    <t>61-61/021-61/021/001/2015-821/2 от 20.03.2015г., серия 61-АК № 002562 от 20.03.2015г., серия 61-АК № 002329 от 14.05.2015г.</t>
  </si>
  <si>
    <t>61-61/021-61/021/006/2015-325/2 от 19.06.2015г., № 013424 от 19.06.2015г.,  № 507232 от 10.12.2015г.</t>
  </si>
  <si>
    <t>Квартира № 3 (Бабак Э.В.)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</si>
  <si>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50 от 21.05.2015г. с 21.05.2015г. по 20.05.2020г.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</si>
  <si>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56 от 21.05.2015г. с 21.05.2015г. по 20.05.2020г.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</si>
  <si>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53 от 21.05.2015г. с 21.05.2015г. по 20.05.2020г.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</si>
  <si>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49 от 21.05.2015г. с 21.05.2015г. по 20.05.2020г.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</si>
  <si>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47 от 21.05.2015г. с 21.05.2015г. по 20.05.2020г.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</si>
  <si>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51 от 21.05.2015г. с 21.05.2015г. по 20.05.2020г.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</si>
  <si>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58 от 21.05.2015г. с 21.05.2015г. по 20.05.2020г.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</si>
  <si>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55 от 21.05.2015г. с 21.05.2015г. по 20.05.2020г.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</si>
  <si>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59 от 21.05.2015г. с 21.05.2015г. по 20.05.2020г.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</si>
  <si>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54 от 21.05.2015г. с 21.05.2015г. по 20.05.2020г.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</si>
  <si>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48 от 21.05.2015г. с 21.05.2015г. по 20.05.2020г.</t>
  </si>
  <si>
    <r>
      <t xml:space="preserve">Муниципальное образование - Константиновский район Ростовской области (муниципальная казна)  </t>
    </r>
    <r>
      <rPr>
        <b/>
        <sz val="9"/>
        <rFont val="Times New Roman"/>
        <family val="1"/>
      </rPr>
      <t>специализированный жилищный фонд</t>
    </r>
  </si>
  <si>
    <t>Жилой дом (Смоленинов Ю.Н.) умер перераспределено Брыкунов В.В.</t>
  </si>
  <si>
    <t>Квартира № 15 (Маркина М.С.) перераспределено Бидюк К.М.</t>
  </si>
  <si>
    <r>
      <t xml:space="preserve"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60  от 21.05.2015г. с 21.05.2015г. по 20.05.2020г.не подприсан </t>
    </r>
    <r>
      <rPr>
        <b/>
        <sz val="9"/>
        <rFont val="Times New Roman"/>
        <family val="1"/>
      </rPr>
      <t>перераспределено</t>
    </r>
    <r>
      <rPr>
        <sz val="9"/>
        <rFont val="Times New Roman"/>
        <family val="1"/>
      </rPr>
      <t xml:space="preserve"> - 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63 от 03.12.2015г. с 03.12.2015г. по 02.12.2020г.</t>
    </r>
  </si>
  <si>
    <r>
      <t xml:space="preserve">Договор социального найма жилого помещений № 11 от 16.11.2009г., </t>
    </r>
    <r>
      <rPr>
        <b/>
        <sz val="9"/>
        <rFont val="Times New Roman"/>
        <family val="1"/>
      </rPr>
      <t>перераспределено</t>
    </r>
    <r>
      <rPr>
        <sz val="9"/>
        <rFont val="Times New Roman"/>
        <family val="1"/>
      </rPr>
      <t xml:space="preserve"> - 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62 от 27.10.2015г. с 27.10.2015г. по 26.10.2020г.</t>
    </r>
  </si>
  <si>
    <t>Квартира № 14 (Константинов Н.В.) умер перераспределено Долгова А.В.</t>
  </si>
  <si>
    <r>
      <t xml:space="preserve"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57  от 21.05.2015г. с 21.05.2015г. по 20.05.2020г.не подприсан </t>
    </r>
    <r>
      <rPr>
        <b/>
        <sz val="9"/>
        <rFont val="Times New Roman"/>
        <family val="1"/>
      </rPr>
      <t xml:space="preserve">перераспределено </t>
    </r>
    <r>
      <rPr>
        <sz val="9"/>
        <rFont val="Times New Roman"/>
        <family val="1"/>
      </rPr>
      <t>- 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64 от 03.12.2015г. с 03.12.2015г. по 02.12.2020г.</t>
    </r>
  </si>
  <si>
    <t>61:17:0010237:446, 61:17:0010237:552 (1916,9)</t>
  </si>
  <si>
    <t>61:17:0010237:446              61:17:0010237:544 (285,9)</t>
  </si>
  <si>
    <t>Нежилые помещения комнаты: № 11,12, расположенные на 1 эт. в здании районной администрации</t>
  </si>
  <si>
    <t>Подземный газопровод высокого давления (начало объекта - т. 1 место врезки в существующий газопровод высокого давления (северо - восточная окраина ст. Николаевской) в 52,5 м от дома № 21/2 по ул. Гончарова; конец объекта - в 27 м от домовладения № 84 по ул. Энгельса, протяженностью 420 м.</t>
  </si>
  <si>
    <t>Ростовская область, г. Константиновск, ул. Комсомольская. Начало объекта – место врезки в действующий газопровод высокого давления, точка врезки расположена в 21,0 м юго-западнее левого угла жилого дома № 133 по ул. Комсомольская, конец регистрируемого объекта - место выхода газопровода из земли и вход в газорегуляторный шкафной пункт ГРПШ-05-2У1</t>
  </si>
  <si>
    <t>Подземный газопровод высокого давления, ГРПШ-07-2у-1 (начало объекта - т. 1 место врезки в существующий газопровод высокого давления по ул. Кирова в районе жилого дома № 82 до т. 2) до распределительного шкафа ГРПШ, протяженностью 380,1 м.</t>
  </si>
  <si>
    <t>Договор безвозмездного пользования № 126 от 18.08.2015г. по 17.08.2020г.,  Договор безвозмездного пользования № 66 от 19.07.2010г. По 18.07.2015г.</t>
  </si>
  <si>
    <t>Муниципальное бюджетное  учреждение дополнительного образования детей Центр внешкольной работы</t>
  </si>
  <si>
    <t>Муниципальное бюджетное учреждение дополнительного образования "Константиновская детская школа искусств"</t>
  </si>
  <si>
    <t>Муниципальное бюджетное учреждение дополнительного образования  "Детско-юношеская спортивная школа №1"</t>
  </si>
  <si>
    <t>Муниципальное бюджетное  учреждение дополнительного образования  "Детско-юношеская спортивная школа № 2"</t>
  </si>
  <si>
    <t>347250, Ростовская область,  г. Константиновск, ул. 25 Октября, 47</t>
  </si>
  <si>
    <t>Первоначальная (балансовая) ст-ть об нед, руб.</t>
  </si>
  <si>
    <t>Амортизация (износ) руб.</t>
  </si>
  <si>
    <t>Остаточная ст-ть об тыс.руб.</t>
  </si>
  <si>
    <t>3.1.290000047</t>
  </si>
  <si>
    <t>Ростовская область, Константиновский район, ст-ца Николаевская, ул. 8 Марта, ул. Победы, ул. Пролетарская</t>
  </si>
  <si>
    <t>Подземный газопровод низкого давления, протяженностью 1345,4м.</t>
  </si>
  <si>
    <t>61:17:0050101:6257</t>
  </si>
  <si>
    <t>61-61-22/007/2006-85 от 12.05.2006г., серия 61 АГ № 048818 от 12.05.2006г.</t>
  </si>
  <si>
    <t>1.2.0.29000302</t>
  </si>
  <si>
    <t>П12029000302</t>
  </si>
  <si>
    <t>09.02.2016г.</t>
  </si>
  <si>
    <t>Постановление Главы Администрации Константиновского района Ростовской области № 103 от 31.03.2006г., Акт приемки законченного строительством объекта газораспределительной системы от 30.06.2005г.</t>
  </si>
  <si>
    <t>Нежилое помещение (2-й этаж административного здания)</t>
  </si>
  <si>
    <t>г. Константиновск, ул. Калинина, 118</t>
  </si>
  <si>
    <t>61:17:0010220:316</t>
  </si>
  <si>
    <t>61-61/021-61/021/003/2016-1731/1 от 01.07.2016г., № 394796 от 01.07.2016г.</t>
  </si>
  <si>
    <t>61-61/021-61/021/003/2016-2115/1 от 08.08.2016г.</t>
  </si>
  <si>
    <t>1.3.0.29000232</t>
  </si>
  <si>
    <t>П13029000232</t>
  </si>
  <si>
    <t>06.05.2016 г.</t>
  </si>
  <si>
    <t>Распоряжение № 402-р от 16.03.2016г. Орган выдачи: Территориальное управление Федерального агентства по управлению государственным имущество в Ростовской области. Акт приема - передачи от 12.04.2016г.</t>
  </si>
  <si>
    <t>Нежилое помещение комната № 17, расположенная на 1 этаже здания</t>
  </si>
  <si>
    <t>61:17:0010220:333</t>
  </si>
  <si>
    <t>61-61/021-61/021/003/2016-1733/1 от 01.07.2016г., № 394800 от 01.07.2016г.</t>
  </si>
  <si>
    <t>61-61/021-61/021/003/2016-2116/1 от 08.08.2016г.</t>
  </si>
  <si>
    <t>П13029000233</t>
  </si>
  <si>
    <t>1.3.0.29000233</t>
  </si>
  <si>
    <t>Подвальное помещение</t>
  </si>
  <si>
    <t>61:17:0010220:334</t>
  </si>
  <si>
    <t>61-61/021-61/021/003/2016-1741/1 от 01.07.2016г., № 394798 от 01.07.2016г.</t>
  </si>
  <si>
    <t>61-61/021-61/021/003/2016-2117/1 от 08.08.2016г.</t>
  </si>
  <si>
    <t>1.3.0.29000234</t>
  </si>
  <si>
    <t>П13029000234</t>
  </si>
  <si>
    <t>61:17:0010220:128</t>
  </si>
  <si>
    <t>61-61/021-61/021/003/2016-2118/1 от 08.08.2016г.</t>
  </si>
  <si>
    <t>1.2.0.29000303</t>
  </si>
  <si>
    <t>П12029000303</t>
  </si>
  <si>
    <t>61:17:0010220:103</t>
  </si>
  <si>
    <t>61-61/021-61/021/003/2016-1736/1 от 01.07.2016г., № 394801 от 01.07.2016г.</t>
  </si>
  <si>
    <t>61-61/021-61/021/003/2016-1738/1 от 01.07.2016г., № 394797 от 01.07.2016г.</t>
  </si>
  <si>
    <t>61-61/021-61/021/003/2016-2119/1 от 08.08.2016г.</t>
  </si>
  <si>
    <t>1.2.0.29000304</t>
  </si>
  <si>
    <t>П12029000304</t>
  </si>
  <si>
    <t>Цех по ремонту бытовой техники</t>
  </si>
  <si>
    <t>61:17:0010220:171</t>
  </si>
  <si>
    <t>61-61/021-61/021/003/2016-1740/1 от 01.07.2016г., № 394799 от 01.07.2016г.</t>
  </si>
  <si>
    <t>61-61/021-61/021/003/2016-2120/1 от 08.08.2016г.</t>
  </si>
  <si>
    <t>1.2.0.29000305</t>
  </si>
  <si>
    <t>П12029000305</t>
  </si>
  <si>
    <t>61-61/021-61/021/003/2016-3249/1 от 16.11.2016г.</t>
  </si>
  <si>
    <t>Нежилое помещение комнаты № 1,2,3,4,5,7,8,12,13,14,15,16,18,22, расположенные на 1 этаже здания</t>
  </si>
  <si>
    <t>61:17:0010220:361</t>
  </si>
  <si>
    <t>61-61/021-61/021/003/2016-1223/1 от 16.05.2016г., №394264 от 16.05.2016г.</t>
  </si>
  <si>
    <t>61-61/021-61/021/003/2016-3296/1  от 18.11.2016г.</t>
  </si>
  <si>
    <t>1.3.0.29000235</t>
  </si>
  <si>
    <t>П13029000235</t>
  </si>
  <si>
    <t>16.05.2016 г.</t>
  </si>
  <si>
    <t>Нежилое помещение комнаты № 19,20,21, расположенные на 1 этаже здания</t>
  </si>
  <si>
    <t>61:17:0010220:283</t>
  </si>
  <si>
    <t>61-61/021-61/021/003/2016-1225/1 от 16.05.2016г., № 394265 от 16.05.2016г.</t>
  </si>
  <si>
    <t>61-61/021-61/021/003/2016-3297/1  от 18.11.2016 г.</t>
  </si>
  <si>
    <t>1.3.0.29000236</t>
  </si>
  <si>
    <t>П13029000236</t>
  </si>
  <si>
    <t>16.05.2016г.</t>
  </si>
  <si>
    <t>Квартира № 8 (Маркина М.В.)</t>
  </si>
  <si>
    <t>г. Константиновск, ул. Радищева, д. 132 кв. 8</t>
  </si>
  <si>
    <t>61:17:0010208:404</t>
  </si>
  <si>
    <t>61-61/021-61/021/002/2016-412/2 от 07.06.2016г., № 394542 от 07.06.2016г.</t>
  </si>
  <si>
    <t>1.3.0.29000237</t>
  </si>
  <si>
    <t>П13029000237</t>
  </si>
  <si>
    <t>07.06.2016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</si>
  <si>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65 от 24.08.2016г. с 24.08.2016г. по 23.08.2021г.</t>
  </si>
  <si>
    <t>Ростовская область, Константиновский район, подъезд от автодороги "г. Шахты - г. Цимлянск" к ст. Мариинская</t>
  </si>
  <si>
    <t>Нежилое помещение комнаиы № 3,4,5,6,7,8,9, расположенные на 1 этаже здания</t>
  </si>
  <si>
    <t>Нежилое помещение комнаты № 1,2,3,4 - подвальное помещение, № 1,2 расположенные на 1 этаже здания, № 1,2,3,4,5,6,7,8,9,10, расположенные на 2 этаже здания</t>
  </si>
  <si>
    <t>61-61/021-61/021/003/2016-1891/1 от 20.07.2016г.</t>
  </si>
  <si>
    <t>1.3.0.29000238</t>
  </si>
  <si>
    <t>П13029000238</t>
  </si>
  <si>
    <t>20.07.2016 г.</t>
  </si>
  <si>
    <t>61:17:0010238:555</t>
  </si>
  <si>
    <t>61:17:0010238:556</t>
  </si>
  <si>
    <t>61-61/021-61/021/003/2016-1890/1 от 20.07.2016г.</t>
  </si>
  <si>
    <t>1.3.0.29000239</t>
  </si>
  <si>
    <t>П13029000239</t>
  </si>
  <si>
    <t>Квартира № 7 (Киселева Н.В.)</t>
  </si>
  <si>
    <t>г. Константиновск, ул. Фрунзе, д. 219, кв. 7</t>
  </si>
  <si>
    <t>61:17:0010307:254</t>
  </si>
  <si>
    <t>61-61/021-61/021/003/2016-2378/2 от 30.08.2016г.</t>
  </si>
  <si>
    <t>1.3.0.29000240</t>
  </si>
  <si>
    <t>П13029000240</t>
  </si>
  <si>
    <t>30.08.2016 г.</t>
  </si>
  <si>
    <t>Договор купли - продажи № 116 от 23.05.2016 г.</t>
  </si>
  <si>
    <t>Договор купли - продажи № 213 от 22.08.2016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</si>
  <si>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66 от 04.10.2016г. с 04.10.2016г. по 03.10.2021г.</t>
  </si>
  <si>
    <t>Квартира № 8 (Лунева С.С.)</t>
  </si>
  <si>
    <t>г. Константиновск, ул. Фрунзе, д. 219, кв. 8</t>
  </si>
  <si>
    <t>61:17:0010307:251</t>
  </si>
  <si>
    <t>61-61/021-61/021/003/2016-2376/2 от 30.08.2016г.</t>
  </si>
  <si>
    <t>1.3.0.29000241</t>
  </si>
  <si>
    <t>П13029000241</t>
  </si>
  <si>
    <t>Договор купли - продажи № 214 от 22.08.2016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</si>
  <si>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67 от 04.10.2016г. с 04.10.2016г. по 03.10.2021г.</t>
  </si>
  <si>
    <t>Квартира № 1 (Сырцова В.С.)</t>
  </si>
  <si>
    <t>г. Константиновск, ул. Фрунзе, д. 219, кв. 1</t>
  </si>
  <si>
    <t>61:17:0010307:255</t>
  </si>
  <si>
    <t>1.3.0.29000242</t>
  </si>
  <si>
    <t>П13029000242</t>
  </si>
  <si>
    <t>61-61/021-61/021/003/2016-2631/1 от 21.09.2016г.</t>
  </si>
  <si>
    <t>21.09.2016 г.</t>
  </si>
  <si>
    <t>Договор участия в долевом строительстве жилого дома № 60 от 17.03.2015 г. Дата регистрации: 30.03.2015г. Номер регистрации: 61-61/021-61/021/001/2015-827/1.; Акт приема - передачи объекта долевого строительства от 15.09.2016г.; Разрешение на ввод объекта в эксплуатацию № 61-101-11-21-2016 от 27.05.2005г. Орган выдачи: Администрация Константиновского района Ростовской области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</si>
  <si>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70 от 17.10.2016г. с 17.10.2016г. по 16.10.2021г.</t>
  </si>
  <si>
    <t>Квартира № 2 (Хромых И.В.)</t>
  </si>
  <si>
    <t>г. Константиновск, ул. Фрунзе, д. 219, кв. 2</t>
  </si>
  <si>
    <t>61:17:0010307:249</t>
  </si>
  <si>
    <t>61-61/021-61/021/003/2016-2630/1 от 21.09.2016г.</t>
  </si>
  <si>
    <t>1.3.0.29000243</t>
  </si>
  <si>
    <t>П13029000243</t>
  </si>
  <si>
    <t>Разрешение на ввод объекта в эксплуатацию № 61-101-11-21-2016 от 27.05.2016г. Орган выдачи: Администрация Константиновского района Ростовской области.; Договор участия в долевом строительстве жилого дома № 75 от 17.03.2015г. Дата регистрации: 30.03.2015г. Номер регистрации: 61-61/021-61/021/001/2015-828/1; Акт приема - передачи объекта долевого строительства от 15.09.2016г.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</si>
  <si>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72 от 26.10.2016г. с 26.10.2016г. по 25.10.2021г.</t>
  </si>
  <si>
    <t>Квартира № 3 (Поляков В.И.)</t>
  </si>
  <si>
    <t>г. Константиновск, ул. Фрунзе, д. 219, кв. 3</t>
  </si>
  <si>
    <t>61:17:0010307:250</t>
  </si>
  <si>
    <t>61-61/021-61/021/003/2016-2629/1 от 21.09.2016г.</t>
  </si>
  <si>
    <t>1.3.0.29000244</t>
  </si>
  <si>
    <t>П13029000244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</si>
  <si>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73 от 21.12.2016г. с 21.12.2016г. по 20.12.2021г.</t>
  </si>
  <si>
    <t>Квартира № 4 (Бунеева О.С.)</t>
  </si>
  <si>
    <t>г. Константиновск, ул. Фрунзе, д. 219, кв. 4</t>
  </si>
  <si>
    <t>61:17:0010307:256</t>
  </si>
  <si>
    <t>61-61/021-61/021/003/2016-2628/1 от 21.09.2016г.</t>
  </si>
  <si>
    <t>1.3.0.29000245</t>
  </si>
  <si>
    <t>П13029000245</t>
  </si>
  <si>
    <t>Разрешение на ввод объекта в эксплуатацию № 61-101-11-21-2016 от 27.05.2016г. Орган выдачи: Администрация Константиновского района Ростовской области.; Договор участия в долевом строительстве жилого дома № 296 от 21.12.2015г. Дата регистрации: 24.12.2015г. Номер регистрации: 61-61/021-61/021/006/2015-875/1; Акт приема - передачи объекта долевого строительства от 15.09.2016г.</t>
  </si>
  <si>
    <t>Разрешение на ввод объекта в эксплуатацию № 61-101-11-21-2016 от 27.05.2016г. Орган выдачи: Администрация Константиновского района Ростовской области.; Договор участия в долевом строительстве жилого дома № 297 от 21.12.2015г. Дата регистрации: 24.12.2015г. Номер регистрации: 61-61/021-61/021/006/2015-876/1; Акт приема - передачи объекта долевого строительства от 15.09.2016г.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</si>
  <si>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71 от 21.10.2016г. с 21.10.2016г. по 20.10.2021г.</t>
  </si>
  <si>
    <t>Квартира № 5 (Тихонова И.Н.)</t>
  </si>
  <si>
    <t>г. Константиновск, ул. Фрунзе, д. 219, кв. 5</t>
  </si>
  <si>
    <t>61:17:0010307:252</t>
  </si>
  <si>
    <t>61-61/021-61/021/003/2016-2627/1 от 21.09.2016г.</t>
  </si>
  <si>
    <t>1.3.0.29000246</t>
  </si>
  <si>
    <t>П13029000246</t>
  </si>
  <si>
    <t>Разрешение на ввод объекта в эксплуатацию № 61-101-11-21-2016 от 27.05.2016г. Орган выдачи: Администрация Константиновского района Ростовской области.; Договор участия в долевом строительстве жилого дома № 298 от 21.12.2015г. Дата регистрации: 24.12.2015г. Номер регистрации: 61-61/021-61/021/006/2015-877/1; Акт приема - передачи объекта долевого строительства от 15.09.2016г.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</si>
  <si>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69 от 17.10.2016г. с 17.10.2016г. по 16.10.2021г.</t>
  </si>
  <si>
    <t>Квартира № 6 (Власов А.В.)</t>
  </si>
  <si>
    <t>г. Константиновск, ул. Фрунзе, д. 219, кв. 6</t>
  </si>
  <si>
    <t>61:17:0010307:253</t>
  </si>
  <si>
    <t>61-61/021-61/021/003/2016-2626/1 от 21.09.2016г.</t>
  </si>
  <si>
    <t>1.3.0.29000247</t>
  </si>
  <si>
    <t>П13029000247</t>
  </si>
  <si>
    <t>Разрешение на ввод объекта в эксплуатацию № 61-101-11-21-2016 от 27.05.2016г. Орган выдачи: Администрация Константиновского района Ростовской области.; Договор участия в долевом строительстве жилого дома № 299 от 21.12.2015г. Дата регистрации: 24.12.2015г. Номер регистрации: 61-61/021-61/021/006/2015-878/1; Акт приема - передачи объекта долевого строительства от 15.09.2016г.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</si>
  <si>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68 от 17.10.2016г. с 17.10.2016г. по 16.10.2021г.</t>
  </si>
  <si>
    <t>Квартира № 1 (Ямковая А.П.)</t>
  </si>
  <si>
    <t>г. Константиновск, ул. Виноградная, д. 6, кв. 1</t>
  </si>
  <si>
    <t>61:17:0010307:262</t>
  </si>
  <si>
    <t>61-61/021-61/021/003/2016-3580/2 от 13.12.2016г.</t>
  </si>
  <si>
    <t>1.3.0.29000248</t>
  </si>
  <si>
    <t>П13029000248</t>
  </si>
  <si>
    <t>13.12.2016 г.</t>
  </si>
  <si>
    <t>Договор купли - продажи № 333 от 09.12.2016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</si>
  <si>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74 от 29.12.2016г. с 29.12.2016г. по 28.12.2021г.</t>
  </si>
  <si>
    <t>г. Константиновск, ул. Виноградная, д. 6, кв. 2</t>
  </si>
  <si>
    <t>Квартира № 2 (Елфимова Д.А.)</t>
  </si>
  <si>
    <t>61:17:0010307:258</t>
  </si>
  <si>
    <t>61-61/021-61/021/003/2016-3578/2 от 13.12.2016г.</t>
  </si>
  <si>
    <t>1.3.0.29000249</t>
  </si>
  <si>
    <t>П13029000249</t>
  </si>
  <si>
    <t>Договор купли - продажи № 334 от 09.12.2016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</si>
  <si>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75 от 29.12.2016г. с 29.12.2016г. по 28.12.2021г.</t>
  </si>
  <si>
    <t>г. Константиновск, ул. Виноградная, д. 6, кв. 3</t>
  </si>
  <si>
    <t>61:17:0010307:263</t>
  </si>
  <si>
    <t>61-61/021-61/021/003/2016-3575/2 от 13.12.2016г.</t>
  </si>
  <si>
    <t>1.3.0.29000250</t>
  </si>
  <si>
    <t>П13029000250</t>
  </si>
  <si>
    <t>Договор купли - продажи № 335 от 09.12.2016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</si>
  <si>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76 от 29.12.2016г. с 29.12.2016г. по 28.12.2021г.</t>
  </si>
  <si>
    <t>г. Константиновск, ул. Виноградная, д. 6, кв. 4</t>
  </si>
  <si>
    <t>Квартира № 4 (Куликов Д.И.)</t>
  </si>
  <si>
    <t>61:17:0010307:260</t>
  </si>
  <si>
    <t>61-61/021-61/021/003/2016-3710/2 от 20.12.2016г.</t>
  </si>
  <si>
    <t>1.3.0.29000251</t>
  </si>
  <si>
    <t>П13029000251</t>
  </si>
  <si>
    <t>20.12.2016 г.</t>
  </si>
  <si>
    <t>Договор купли - продажи № 351 от 16.12.2016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</si>
  <si>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77 от 29.12.2016г. с 29.12.2016г. по 28.12.2021г.</t>
  </si>
  <si>
    <t>Квартира № 5 (Ципляев И.Д.)</t>
  </si>
  <si>
    <t>г. Константиновск, ул. Виноградная, д. 6, кв. 5</t>
  </si>
  <si>
    <t>61:17:0010307:261</t>
  </si>
  <si>
    <t>61-61/021-61/021/003/2016-3712/2 от 20.12.2016г.</t>
  </si>
  <si>
    <t>1.3.0.29000252</t>
  </si>
  <si>
    <t>П13029000252</t>
  </si>
  <si>
    <t>Договор купли - продажи № 352 от 16.12.2016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</si>
  <si>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78 от 29.12.2016г. с 29.12.2016г. по 28.12.2021г.</t>
  </si>
  <si>
    <t>Квартира № 6 (Истомин А.С.)</t>
  </si>
  <si>
    <t>г. Константиновск, ул. Виноградная, д. 6, кв. 6</t>
  </si>
  <si>
    <t>61:17:0010307:259</t>
  </si>
  <si>
    <t>61-61/021-61/021/003/2016-3706/2 от 20.12.2016г.</t>
  </si>
  <si>
    <t>1.3.0.29000253</t>
  </si>
  <si>
    <t>П13029000253</t>
  </si>
  <si>
    <t>Договор купли - продажи № 350 от 16.12.2016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</si>
  <si>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79 от 29.12.2016г. с 29.12.2016г. по 28.12.2021г.</t>
  </si>
  <si>
    <t>г. Константиновск, ул. Овчарова, д. № 4-б, кв. 6</t>
  </si>
  <si>
    <t>61:17:0010232:154</t>
  </si>
  <si>
    <t>61-61/021-61/021/003/2016-3961/2 от 27.12.2016г.</t>
  </si>
  <si>
    <t>1.3.0.29000254</t>
  </si>
  <si>
    <t>П13029000254</t>
  </si>
  <si>
    <t>27.12.2016 г.</t>
  </si>
  <si>
    <t>Договор купли - продажи № 381 от 26.12.2016 г.</t>
  </si>
  <si>
    <t>г. Константиновск, ул. Радищева, д. № 132, кв. 5</t>
  </si>
  <si>
    <t>61:17:0010208:399</t>
  </si>
  <si>
    <t>61-61/021-61/021/003/2016-3958/2 от 28.12.2016г.</t>
  </si>
  <si>
    <t>1.3.0.29000255</t>
  </si>
  <si>
    <t>П13029000255</t>
  </si>
  <si>
    <t>28.12.2016 г.</t>
  </si>
  <si>
    <t>Договор купли - продажи № 380 от 26.12.2016 г.</t>
  </si>
  <si>
    <t>Муниципальное бюджетное дошкольное образовательное учреждение детский сад комбинированного вида № 14 «Теремок»</t>
  </si>
  <si>
    <t>347252, Ростовская область, Константиновский район, г. Константиновск, ул. Карташова, д. 174</t>
  </si>
  <si>
    <t>Здание детского сада (нежилое здание) в составе объекта «Строительство дошкольной образовательной организации на 120 мест Константиновского района, Константиновское г/п»</t>
  </si>
  <si>
    <t>Сети теплоснабжения в составе объекта «Строительство дошкольной образовательной организации на 120 мест Константиновского района, Константиновское г/п», протяженностью 28м.</t>
  </si>
  <si>
    <t>61:17:0010304:296</t>
  </si>
  <si>
    <t>61-61/021-61/021/003/2016-2495/1 от 07.09.2016г.</t>
  </si>
  <si>
    <t>61-61/021-61/021/003/2016-2520/1 от 09.09.2016г.</t>
  </si>
  <si>
    <t>1.2.0.29000306</t>
  </si>
  <si>
    <t>П12029000306</t>
  </si>
  <si>
    <t>07.09.2016 г.</t>
  </si>
  <si>
    <t>Разрешение на ввод объекта в эксплуатацию № 61-101-40-2016 от 30.08.2016г. Орган выдачи: Администрация Константиновского района Ростовской области</t>
  </si>
  <si>
    <t>61:1760010304:297</t>
  </si>
  <si>
    <t>61-61/021-61/021/003/2016-2496/1 от 07.09.2016г.</t>
  </si>
  <si>
    <t>61-61/021-61/021/003/2016-2521/1 от 09.09.2016г.</t>
  </si>
  <si>
    <t>П12029000307</t>
  </si>
  <si>
    <t>1.2.0.29000307</t>
  </si>
  <si>
    <t>Блочно-модульная котельная (нежилое здание) в составе объекта «Строительство дошкольной образовательной организации на 120 мест Константиновского района, Константиновское г/п»</t>
  </si>
  <si>
    <t>Ростовская область, Константиновский район, г. Константиновск, ул. Карташова, д. 174</t>
  </si>
  <si>
    <t>61:17:0010304:298</t>
  </si>
  <si>
    <t>61-61/021-61/021/003/2016-2497/1 от 07.09.2016г.</t>
  </si>
  <si>
    <t>61-61/021-61/021/003/2016-2522/1 от 09.09.2016г.</t>
  </si>
  <si>
    <t>1.2.0.29000308</t>
  </si>
  <si>
    <t>П12029000308</t>
  </si>
  <si>
    <t>Сети водоотведения в составе объекта "Строительство дошкольной образовательной организации на 120 мест Константиновского района, Константиновское г/п", протяженностью 300м.</t>
  </si>
  <si>
    <t>61:17:0010304:300</t>
  </si>
  <si>
    <t>61-61/021-61/021/002/2016-688/1 от 28.09.2016г.</t>
  </si>
  <si>
    <t>61-61/021-61/021/003/2016-3145/1  от 03.11.2016г.</t>
  </si>
  <si>
    <t>1.2.0.29000309</t>
  </si>
  <si>
    <t>П12029000309</t>
  </si>
  <si>
    <t>Разрешение на ввод объекта в эксплуатацию № 61-101-39-2016 от 30.08.2016г. Орган выдачи: Администрация Константиновского района Ростовской области</t>
  </si>
  <si>
    <t>Разрешение на ввод объекта в эксплуатацию № 61-101-38-2016 от 30.08.2016г. Орган выдачи: Администрация Константиновского района Ростовской области</t>
  </si>
  <si>
    <t>Разрешение на ввод объекта в эксплуатацию № 61-101-23-43-2016 от 07.09.2016г. Орган выдачи: Администрация Константиновского района Ростовской области</t>
  </si>
  <si>
    <t>61:17:0010304:301</t>
  </si>
  <si>
    <t>61-61/021-61/021/002/2016-689/1 от 28.09.2016г.</t>
  </si>
  <si>
    <t>61-61/021-61/021/003/2016-3146/1  от 03.11.2016</t>
  </si>
  <si>
    <t>1.2.0.29000310</t>
  </si>
  <si>
    <t>П12029000310</t>
  </si>
  <si>
    <t>28.09.2016 г.</t>
  </si>
  <si>
    <t>Сети водоснабжения в составе объекта "Строительство дошкольной образовательной организации на 120 мест Константиновского района, Константиновское г/п", протяженностью 67м.</t>
  </si>
  <si>
    <t>Разрешение на ввод объекта в эксплуатацию № 61-101-23-44-2016 от 07.09.2016г. Орган выдачи: Администрация Константиновского района Ростовской области</t>
  </si>
  <si>
    <t>Сети газоснабжения в составе объекта "Строительство дошкольной образовательной организации на 120 мест Константиновского района, Константиновское г/п", протяженностью 140м.</t>
  </si>
  <si>
    <t>61:17:0010304:302</t>
  </si>
  <si>
    <t>61-61/021-61/021/002/2016-686/1 от 28.09.2016г.</t>
  </si>
  <si>
    <t>61-61/021-61/021/003/2016-3148/1  от 03.11.2016г.</t>
  </si>
  <si>
    <t>1.2.0.29000311</t>
  </si>
  <si>
    <t>П12029000311</t>
  </si>
  <si>
    <t>Разрешение на ввод объекта в эксплуатацию № 61-101-23-42-2016 от 07.09.2016г. Орган выдачи: Администрация Константиновского района Ростовской области</t>
  </si>
  <si>
    <t>Сети электроосвещения в составе объекта "Строительство дошкольной образовательной организации на 120 мест Константиновского района, Константиновское г/п", протяженностью 451м.</t>
  </si>
  <si>
    <t>61:17:0010304:299</t>
  </si>
  <si>
    <t>61-61/021-61/021/002/2016-684/1 от 29.09.2016г.</t>
  </si>
  <si>
    <t>61-61/021-61/021/003/2016-3147/1  от 03.11.2016г.</t>
  </si>
  <si>
    <t>1.2.0.29000312</t>
  </si>
  <si>
    <t>П12029000312</t>
  </si>
  <si>
    <t>29.09.2016г.</t>
  </si>
  <si>
    <t>Разрешение на ввод объекта в эксплуатацию № 61-101-23-41-2016 от 07.09.2016г. Орган выдачи: Администрация Константиновского района Ростовской области</t>
  </si>
  <si>
    <t>Сети электроснабжения в составе объекта "Строительство дошкольной образовательной организации на 120 мест Константиновского района, Константиновское г/п", протяженностью 90м.</t>
  </si>
  <si>
    <t>Разрешение на ввод объекта в эксплуатацию № 61-101-23-45-2016 от 07.09.2016г. Орган выдачи: Администрация Константиновского района Ростовской области</t>
  </si>
  <si>
    <t>1.2.0.29000313</t>
  </si>
  <si>
    <t>П12029000313</t>
  </si>
  <si>
    <t>Открытое плоскостное сооружение (площадка) на территории школы МБОУ Николаевская СОШ</t>
  </si>
  <si>
    <t>61:17:0050101:6400</t>
  </si>
  <si>
    <t>61-61/021-61/021/002/2016-748/1  от 31.10.2016г.</t>
  </si>
  <si>
    <t>61-61/021-61/021/003/2016-3222/1  от 15.11.2016г.</t>
  </si>
  <si>
    <t>1.2.0.29000314</t>
  </si>
  <si>
    <t>П12029000314</t>
  </si>
  <si>
    <t>31.10.2016 г.</t>
  </si>
  <si>
    <t>Разрешение на ввод объекта в эксплуатацию № 61-305-30-272016 от 17.06.2016г. Орган выдачи: Администрация Константиновского района Ростовской области</t>
  </si>
  <si>
    <t>Территориальная автомобильная дорога общего пользования от автодороги "г. Шахты -г. Цимлянск" - х. Гапкин к х. Ермилову, протяженностью 8500м.</t>
  </si>
  <si>
    <t>Ростовская область, Константиновский район, от автодороги "г. Шахты - г. Цимлянск" - х. Гапкин к х. Ермилов</t>
  </si>
  <si>
    <t>61-61/021-61/021/003/2016-452/2 от 29.02.2016г., № 273199 от 29.02.2016г.</t>
  </si>
  <si>
    <t>61:17:0000000:6914</t>
  </si>
  <si>
    <t>61-61/021-61/021/003/2016-453/2 от 29.02.2016г., № 273200 от 29.02.2016г.</t>
  </si>
  <si>
    <t>Решение от 12.01.2016г. Орган выдачи:Усть - онецкий районный суд Ростовской области</t>
  </si>
  <si>
    <t>Подъезд от автодороги "х. Кременской - х. Почтовый - х. Нижнекалинов" к х. Базки, протяженностью 832м.</t>
  </si>
  <si>
    <t>61-61/021-61/021/003/2016-454/2 от 29.02.2016г., № 273201 от 29.02.2016г.</t>
  </si>
  <si>
    <t>Муниципальное унитарное предприятие "Исток" Константиновского района</t>
  </si>
  <si>
    <t>3.1.290000048</t>
  </si>
  <si>
    <t>347272, Ростовская область, Константиновский район, ст - ца Николаевская, ул. Центральная, 23</t>
  </si>
  <si>
    <t xml:space="preserve">Ростовская область, Константиновский район, ст-ца Николаевская. Начало дороги – пересечение ул. Красноармейской с ул. Центральной. Конец дороги – пересечение ул. Центральная и дороги, ведущей в х. Старая Станица </t>
  </si>
  <si>
    <t>61:17:0050101:4475</t>
  </si>
  <si>
    <t>61:17:0050101:4475-61/021/2017-2 от 13.01.2017г.</t>
  </si>
  <si>
    <t>1.2.0.29000315</t>
  </si>
  <si>
    <t>П12029000315</t>
  </si>
  <si>
    <t>09.01.2017 г.</t>
  </si>
  <si>
    <t>Дорога асфальтированная, протяженностью 2500м. (Николаевское с/п)</t>
  </si>
  <si>
    <t>Областной закон о внесении изменения в областной закон "О местном самоуправлении в Ростовской области" № 889-ЗС от 29.12.2016г.</t>
  </si>
  <si>
    <t>Дорога с твердым покрытием, протяженностью 1716 м. (Николаевское с/п)</t>
  </si>
  <si>
    <t>Ростовская область, Константиновский район, ст-ца Николаевская, начало дороги – пересечечие дороги на х. Старая Стани-ца с ул. Пролетарской, конец дороги – пересечение ул. Коммунистической с ул. Пролетарской</t>
  </si>
  <si>
    <t>61:17:0000000:7022</t>
  </si>
  <si>
    <t>61:17:0000000:7022-61/021/2017-2 от 13.01.2017 г.</t>
  </si>
  <si>
    <t>1.2.0.29000316</t>
  </si>
  <si>
    <t>П12029000316</t>
  </si>
  <si>
    <t>Водонапорная башня, объем 14 куб.м. (Николаевское с/п)</t>
  </si>
  <si>
    <t>Ростовская область, Константиновский район, 0,2 км северо-западнее 
ст-цы Мариинской</t>
  </si>
  <si>
    <t xml:space="preserve">61:17:0600016:2158 </t>
  </si>
  <si>
    <t>61:17:0600016:2158-61/021/2017-2  от 13.01.2017 г.</t>
  </si>
  <si>
    <t>1.2.0.29000317</t>
  </si>
  <si>
    <t>П12029000317</t>
  </si>
  <si>
    <t>Артезианская скважина, протяженностью 35 м. (Николаевское с/п)</t>
  </si>
  <si>
    <t>61:17:0600016:2159</t>
  </si>
  <si>
    <t>61:17:0600016:2159-61/021/2017-2 от 13.01.2017 г.</t>
  </si>
  <si>
    <t>1.2.0.29000318</t>
  </si>
  <si>
    <t>П12029000318</t>
  </si>
  <si>
    <t>Ростовская область, Константиновский район, на юго-западной окраине х. Горский</t>
  </si>
  <si>
    <t xml:space="preserve">61:17:0050201:108 </t>
  </si>
  <si>
    <t>61:17:0050201:108-61/021/2017-2 от 13.01.2017 г.</t>
  </si>
  <si>
    <t>1.2.0.29000319</t>
  </si>
  <si>
    <t>П12029000319</t>
  </si>
  <si>
    <t>Канализационная сеть, протяженностью 1200 м. (Николаевское с/п)</t>
  </si>
  <si>
    <t>Ростовская область, Константиновский район, ст-ца Николаевская, Николаевский гидроузел</t>
  </si>
  <si>
    <t>61:17:0050101:4452</t>
  </si>
  <si>
    <t>61:17:0050101:4452-61/021/2017-2 от 13.01.2017 г.</t>
  </si>
  <si>
    <t>1.2.0.29000320</t>
  </si>
  <si>
    <t>П12029000320</t>
  </si>
  <si>
    <t>Резервуар железобетонный для питьевой воды,  объем 500 куб.м. (Николаевское с/п)</t>
  </si>
  <si>
    <t>Ростовская область, Константиновский район, примерно в 4,25 км по направлению на юго-восток от ориентира ст-ца Николаевская</t>
  </si>
  <si>
    <t>61:17:0600015:2881</t>
  </si>
  <si>
    <t>61:17:0600015:2881-61/021/2017-2 от 13.01.2017 г.</t>
  </si>
  <si>
    <t>1.2.0.29000321</t>
  </si>
  <si>
    <t>П12029000321</t>
  </si>
  <si>
    <t>Ростовская область, Константиновский район, примерно в 4,1км по направлению на юго-восток от ориентира ст-ца Николаевская</t>
  </si>
  <si>
    <t>61:17:0600015:2878</t>
  </si>
  <si>
    <t>61:17:0600015:2878-61/021/2017-2 от 13.01.2017 г.</t>
  </si>
  <si>
    <t>1.2.0.29000322</t>
  </si>
  <si>
    <t>П12029000322</t>
  </si>
  <si>
    <t>Насосная станция канализации (Николаевское с/п)</t>
  </si>
  <si>
    <t>Артезианская скважина, глубина 20 м. (Николаевское с/п)</t>
  </si>
  <si>
    <t>61:17:0600015:2882</t>
  </si>
  <si>
    <t>61:17:0600015:2882-61/021/2017-2 от 13.01.2017 г.</t>
  </si>
  <si>
    <t>1.2.0.29000323</t>
  </si>
  <si>
    <t>П12029000323</t>
  </si>
  <si>
    <t>61:17:0600015:2880</t>
  </si>
  <si>
    <t>61:17:0600015:2880-61/021/2017-2 от 13.01.2017 г.</t>
  </si>
  <si>
    <t>1.2.0.29000324</t>
  </si>
  <si>
    <t>П12029000324</t>
  </si>
  <si>
    <t>61:17:0600015:2879</t>
  </si>
  <si>
    <t>61:17:0600015:2879-61/021/2017-2 от 13.01.2017 г.</t>
  </si>
  <si>
    <t>1.2.0.29000325</t>
  </si>
  <si>
    <t>П12029000325</t>
  </si>
  <si>
    <t>Колодец, объем 5 куб.м. (Николаевское с/п)</t>
  </si>
  <si>
    <t>Ростовская область, Константиновский район, 1,4 км на юг от ст-цы Николаевской</t>
  </si>
  <si>
    <t>61:17:0600015:2841</t>
  </si>
  <si>
    <t>61:17:0600015:2841-61/021/2017-2 от 13.01.2017 г.</t>
  </si>
  <si>
    <t>1.2.0.29000326</t>
  </si>
  <si>
    <t>П12029000326</t>
  </si>
  <si>
    <t>Колодец, объем 26 куб.м. (Николаевское с/п)</t>
  </si>
  <si>
    <t>Ростовская область, Константиновский район, х. Правда, 0,015 км на юг от нежилого помещения домовладения № 16 по ул. Центральной</t>
  </si>
  <si>
    <t>61:17:0050401:122</t>
  </si>
  <si>
    <t>61:17:0050401:122-61/021/2017-2 от 13.01.2017 г.</t>
  </si>
  <si>
    <t>1.2.0.29000327</t>
  </si>
  <si>
    <t>П12029000327</t>
  </si>
  <si>
    <t>Колодец, объем 20 куб.м. (Николаевское с/п)</t>
  </si>
  <si>
    <t>Ростовская область, Константиновский район, ст-ца Николаевская, 0,01 км на запад от жилого дома № 40 по ул. Коммунистической</t>
  </si>
  <si>
    <t>61:17:0050101:2365</t>
  </si>
  <si>
    <t>61:17:0050101:2365-61/021/2017-2 от 13.01.2017 г.</t>
  </si>
  <si>
    <t>1.2.0.29000328</t>
  </si>
  <si>
    <t>П12029000328</t>
  </si>
  <si>
    <t>Дорога асфальтированная, протяженностью 1300м. (Николаевское с/п)</t>
  </si>
  <si>
    <t>Ростовская область, Константиновский район, ст-ца Николаевская, начало дороги – пересечение ул. Центральной с ул. Коммунистической, конец дороги – пересечение ул. Коммунистической с ул. Пролетарской</t>
  </si>
  <si>
    <t>61:17:0050101:4473</t>
  </si>
  <si>
    <t>61:17:0050101:4473-61/021/2017-2 от 16.01.2017 г.</t>
  </si>
  <si>
    <t>1.2.0.29000329</t>
  </si>
  <si>
    <t>П12029000329</t>
  </si>
  <si>
    <t>Дорога асфальтированная, протяженностью 290м. (Николаевское с/п)</t>
  </si>
  <si>
    <t>Ростовская область, Константиновский район, ст-ца Мариинская, начало дороги – от жилого дома № 9 по ул. Зеленой, конец дороги – пересечение ул. Зеленой с ул. Центральной</t>
  </si>
  <si>
    <t>61:17:0050301:567</t>
  </si>
  <si>
    <t>61:17:0050301:567-61/021/2017-2 от 16.01.2017 г.</t>
  </si>
  <si>
    <t>1.2.0.29000330</t>
  </si>
  <si>
    <t>П12029000330</t>
  </si>
  <si>
    <t>Дорога асфальтированная, протяженностью 4900м. (Николаевское с/п)</t>
  </si>
  <si>
    <t>Ростовская область, Константиновский район, ст-ца Николаевская, начало дороги – пересечение ул. Центральной с автодорогой, ведущей к хутору Старая Станица, конец дороги – ОАО «Николаевский рыбхоз»</t>
  </si>
  <si>
    <t>61:17:0050101:4444</t>
  </si>
  <si>
    <t>61:17:0050101:4444-61/021/2017-2 от 16.01.2017 г.</t>
  </si>
  <si>
    <t>1.2.0.29000331</t>
  </si>
  <si>
    <t>П12029000331</t>
  </si>
  <si>
    <t>Дорога с твердым покрытием, протяженностью 1700 м. (Николаевское с/п)</t>
  </si>
  <si>
    <t>Ростовская область, Константиновский район, ст-ца Николаевская. Начало дороги – берег оз. «Кривая река», конец дороги – 140 м на север от домовладения № 69 по ул. Ст. Разина</t>
  </si>
  <si>
    <t>61:17:0050101:4463</t>
  </si>
  <si>
    <t>61:17:0050101:4463-61/021/2017-2 от 16.01.2017 г.</t>
  </si>
  <si>
    <t>П12029000332</t>
  </si>
  <si>
    <t>1.2.0.29000332</t>
  </si>
  <si>
    <t>Дорога с твердым покрытием, протяженностью 1200 м. (Николаевское с/п)</t>
  </si>
  <si>
    <t>Ростовская область, Константиновский район, х. Белянский, начало дороги – 
т1 – пересечение ул. Широкой с ул. Виноградной, конец дороги – т2 – пересечение ул. Широкой с ул. Кольцевой</t>
  </si>
  <si>
    <t>61:17:0040201:612</t>
  </si>
  <si>
    <t>61:17:0040201:612-61/021/2017-2 от 16.01.2017 г.</t>
  </si>
  <si>
    <t>1.2.0.29000333</t>
  </si>
  <si>
    <t>П12029000333</t>
  </si>
  <si>
    <t>61:17:0050201:107</t>
  </si>
  <si>
    <t>61:17:0050201:107-61/021/2017-2 от 16.01.2017г.</t>
  </si>
  <si>
    <t>1.2.0.29000334</t>
  </si>
  <si>
    <t>П12029000334</t>
  </si>
  <si>
    <t>Сети водопровода, протяженностью 13000 м. (Николаевское с/п)</t>
  </si>
  <si>
    <t>Ростовская область, Константиновский район, ст-ца Николаевская, начало – Николаевский гидроузел, конец – улицы Гончарова, Буденного, Энгельса, 9 Января, К. Маркса, Коммунистическая, Центральная, Крупской, Ермакова, Калинина, Кирова, Степана Разина, Победы, Пролетарская, 8 Марта, Гагарина, Максима Горького</t>
  </si>
  <si>
    <t>61:17:0050101:5662</t>
  </si>
  <si>
    <t>61:17:0050101:5662-61/021/2017-2 от 16.01.2017 г.</t>
  </si>
  <si>
    <t>1.2.0.29000335</t>
  </si>
  <si>
    <t>П12029000335</t>
  </si>
  <si>
    <t>Водопроводные сети, протяженностью 499 м. (Николаевское с/п)</t>
  </si>
  <si>
    <t>61:17:0600015:2771</t>
  </si>
  <si>
    <t>61:17:0600015:2771-61/021/2017-2 от 16.01.2017 г.</t>
  </si>
  <si>
    <t>1.2.0.29000336</t>
  </si>
  <si>
    <t>П12029000336</t>
  </si>
  <si>
    <t>Насосная станция второго подъема (Николаевское с/п)</t>
  </si>
  <si>
    <t>61:17:0600015:2843</t>
  </si>
  <si>
    <t>61:17:0600015:2843-61/021/2017-2 от 16.01.2017 г.</t>
  </si>
  <si>
    <t>1.2.0.29000337</t>
  </si>
  <si>
    <t>П12029000337</t>
  </si>
  <si>
    <t>Колодец, объем 11 куб.м. (Николаевское с/п)</t>
  </si>
  <si>
    <t>Ростовская область, Константиновский район, ст-ца Николаевская, 0,02 км на восток от жилого дома № 69 по ул. Гагарина</t>
  </si>
  <si>
    <t>61:17:0050101:2364</t>
  </si>
  <si>
    <t>61:17:0050101:2364-61/021/2017-2 от 16.01.2017 г.</t>
  </si>
  <si>
    <t>1.2.0.29000339</t>
  </si>
  <si>
    <t>П12029000339</t>
  </si>
  <si>
    <t>Ростовская область, Константиновский район, ст-ца Николаевская, 0,004 км на юго-восток от жилого дома № 55 по ул. Комсомольской</t>
  </si>
  <si>
    <t>61:17:0050101:2363</t>
  </si>
  <si>
    <t>61:17:0050101:2363-61/021/2017-2 от 16.01.2017 г.</t>
  </si>
  <si>
    <t>1.2.0.29000340</t>
  </si>
  <si>
    <t>П12029000340</t>
  </si>
  <si>
    <t>Иловые площадки канализации (Николаевское с/п)</t>
  </si>
  <si>
    <t>Ростовская область, Константиновский район, примерно в 4 км по направлению на юг от ориентира ст-ца Николаевская</t>
  </si>
  <si>
    <t>61:17:0600015:2877</t>
  </si>
  <si>
    <t>61:17:0600015:2877-61/021/2017-2 от 18.01.2017 г.</t>
  </si>
  <si>
    <t>1.2.0.29000354</t>
  </si>
  <si>
    <t>П12029000354</t>
  </si>
  <si>
    <t>09.0.2017 г.</t>
  </si>
  <si>
    <t>Дорога асфальтированная, протяженностью 250 м. (Богоявленское с/п)</t>
  </si>
  <si>
    <t>Ростовская область, Константиновский район, ст-ца Богоявленская, ул. Парковая, начало от ул. Перспективная, 100 м от д. 15 - конец – до ул. Кленовая, д. 36</t>
  </si>
  <si>
    <t>61:17:0030101:1653</t>
  </si>
  <si>
    <t>61:17:0030101:1653-61/021/2017-2 от 17.01.2017 г.</t>
  </si>
  <si>
    <t>1.2.0.29000341</t>
  </si>
  <si>
    <t>П12029000341</t>
  </si>
  <si>
    <t>Областной закон о внесении изменения в областной закон "О местном самоуправлении в Ростовской области" № 595-ЗС от 26.09.2016г.</t>
  </si>
  <si>
    <t>Дорога с асфальтовым и щебеночным покрытием, протяженностью 1300 м. (Богоявленское с/п)</t>
  </si>
  <si>
    <t>Ростовская область, Константиновский район, ст-ца Богоявленская, ул. Центральная. Начало – пересечение с автодорогой Шахты – Цимлянск окончание – пересечение с ул. Парковая</t>
  </si>
  <si>
    <t>61:17:0030101:1668</t>
  </si>
  <si>
    <t>61:17:0030101:1668-61/021/2017-2 от 17.01.2017 г.</t>
  </si>
  <si>
    <t>1.2.0.29000342</t>
  </si>
  <si>
    <t>П12029000342</t>
  </si>
  <si>
    <t>Ростовская область, Константиновский район, ст-ца Богоявленская, ул. Парковая. Начало – от жилого дома № 30, окончание – 100 м на запад от здания мельницы</t>
  </si>
  <si>
    <t xml:space="preserve">61:17:0030101:1654 </t>
  </si>
  <si>
    <t>61:17:0030101:1654-61/021/2017-2  от 17.01.2017 г.</t>
  </si>
  <si>
    <t>1.2.0.29000343</t>
  </si>
  <si>
    <t>П12029000343</t>
  </si>
  <si>
    <t>Дорога асфальтированная, протяженностью 600 м. (Богоявленское с/п)</t>
  </si>
  <si>
    <t>Ростовская область, Константиновский район, ст-ца Богоявленская, ул. Парковая, начало – от дома № 1, окончание – до дома № 30</t>
  </si>
  <si>
    <t xml:space="preserve">61:17:0030101:1660 </t>
  </si>
  <si>
    <t>61:17:0030101:1660-61/021/2017-2  от 17.01.2017 г.</t>
  </si>
  <si>
    <t>1.2.0.29000344</t>
  </si>
  <si>
    <t>П12029000344</t>
  </si>
  <si>
    <t>Дорога с твердым покрытием, протяженностью 1005 м. (Богоявленское с/п)</t>
  </si>
  <si>
    <t>Ростовская область, Константиновский район, х. Камышный, ул. Садовая</t>
  </si>
  <si>
    <t>61:17:0030201:899</t>
  </si>
  <si>
    <t>61:17:0030201:899-61/021/2017-2 от 17.01.2017 г.</t>
  </si>
  <si>
    <t>1.2.0.29000345</t>
  </si>
  <si>
    <t>П12029000345</t>
  </si>
  <si>
    <t>Дорога с асфальтовым и щебеночным покрытием, протяженностью 2120 м. (Богоявленское с/п)</t>
  </si>
  <si>
    <t>Ростовская область, Константиновский район, ст-ца Богоявленская, ул. Широкая, начало – от жилого дома № 1 по ул. Широкая окончание – угол жилого дома № 54 по ул. Кленовая</t>
  </si>
  <si>
    <t>61:17:0030101:1667</t>
  </si>
  <si>
    <t>61:17:0030101:1667-61/021/2017-2 от 17.01.2017 г.</t>
  </si>
  <si>
    <t>1.2.0.29000346</t>
  </si>
  <si>
    <t>П12029000346</t>
  </si>
  <si>
    <t>Водонапорная башня, объем 26 куб.м. (Богоявленское с/п)</t>
  </si>
  <si>
    <t>Ростовская область, Константиновский район, 0,1 км на северо-запад от х. Упраздно-Кагальницкий</t>
  </si>
  <si>
    <t>61:17:0600012:930</t>
  </si>
  <si>
    <t>61:17:0600012:930-61/021/2017-2 от 17.01.2017 г.</t>
  </si>
  <si>
    <t>1.2.0.29000347</t>
  </si>
  <si>
    <t>П12029000347</t>
  </si>
  <si>
    <t xml:space="preserve">61:17:0600012:933 </t>
  </si>
  <si>
    <t>61:17:0600012:933-61/021/2017-2 от 17.01.2017 г.</t>
  </si>
  <si>
    <t>1.2.0.29000348</t>
  </si>
  <si>
    <t>П12029000348</t>
  </si>
  <si>
    <t>Водопроводные сети, протяженностью 649 м. (Богоявленское с/п)</t>
  </si>
  <si>
    <t>Ростовская область, Константиновский район, ст-ца Богоявленская, начало Водонапорная башня по ул. Центральная окончание школа ул. Центральная, 4, ул. Парковая, 2</t>
  </si>
  <si>
    <t xml:space="preserve">61:17:0030101:2096 </t>
  </si>
  <si>
    <t>61:17:0030101:2096-61/021/2017-2 от 17.01.2017 г.</t>
  </si>
  <si>
    <t>1.2.0.29000349</t>
  </si>
  <si>
    <t>П12029000349</t>
  </si>
  <si>
    <t>Водопроводные сети, протяженностью 5254 м. (Богоявленское с/п)</t>
  </si>
  <si>
    <t>Ростовская область, Константиновский район, х. Упраздно-Кагальницкий, ул. Степана Разина, ул. Дорожная, ул. Солнечная, ул. Донская, ул. Атаманская, ул. Молодежная</t>
  </si>
  <si>
    <t>61:17:0000000:6956</t>
  </si>
  <si>
    <t>61:17:0000000:6956-61/021/2017-2 от 17.01.2017 г.</t>
  </si>
  <si>
    <t>1.2.0.29000350</t>
  </si>
  <si>
    <t>П12029000350</t>
  </si>
  <si>
    <t>Артезианская скважина, глубина 164 м. (Богоявленское с/п)</t>
  </si>
  <si>
    <t>Ростовская область, Константиновский район, 0,08 км на северо-запад от х. Камышный</t>
  </si>
  <si>
    <t>61:17:0030201:898</t>
  </si>
  <si>
    <t>61:17:0030201:898-61/021/2017-2 от 17.01.2017 г.</t>
  </si>
  <si>
    <t>1.2.0.29000351</t>
  </si>
  <si>
    <t>П12029000351</t>
  </si>
  <si>
    <t>61:17:0030201:909</t>
  </si>
  <si>
    <t>61:17:0030201:909-61/021/2017-2 от 17.01.2017 г.</t>
  </si>
  <si>
    <t>1.2.0.29000352</t>
  </si>
  <si>
    <t>П12029000352</t>
  </si>
  <si>
    <t>Ростовская область, Константиновский район, ст-ца Богоявленская, 0,02 км на восток от ул. Сиреневая дом № 11</t>
  </si>
  <si>
    <t>61:17:0030101:2086</t>
  </si>
  <si>
    <t>61:17:0030101:2086-61/021/2017-2 от 17.01.2017 г.</t>
  </si>
  <si>
    <t>1.2.0.29000353</t>
  </si>
  <si>
    <t>П12029000353</t>
  </si>
  <si>
    <t>Ростовская область, Константиновский район, х. Гапкин, ул. Вишневая</t>
  </si>
  <si>
    <t>61:17:0040101:1725</t>
  </si>
  <si>
    <t>61:17:0040101:1725-61/021/2017-2 от 18.01.2017 г.</t>
  </si>
  <si>
    <t>1.2.0.29000355</t>
  </si>
  <si>
    <t>П12029000355</t>
  </si>
  <si>
    <t>Автомобильная дорога, протяженностью 700 м. (Гапкинское с/п)</t>
  </si>
  <si>
    <t>Областной закон о внесении изменения в областной закон "О местном самоуправлении в Ростовской области" № 831-ЗС от 23.12.2016г.</t>
  </si>
  <si>
    <t>Автомобильная дорога, протяженностью 800 м. (Гапкинское с/п)</t>
  </si>
  <si>
    <t>Ростовская область, Константиновский район, х. Гапкин, ул. Цветочная</t>
  </si>
  <si>
    <t>61:17:0040101:1729</t>
  </si>
  <si>
    <t>61:17:0040101:1729-61/021/2017-2 от 18.01.2017 г.</t>
  </si>
  <si>
    <t>1.2.0.29000356</t>
  </si>
  <si>
    <t>П12029000356</t>
  </si>
  <si>
    <t>Водонапорная башня БР-25-12, объем 25 куб.м. (Гапкинское с/п)</t>
  </si>
  <si>
    <t>Ростовская область, Константиновский район, х. Гапкин, 0,03 км на северо-восток от ул. Советская, 35</t>
  </si>
  <si>
    <t>61:17:0040101:1857</t>
  </si>
  <si>
    <t>61:17:0040101:1857-61/021/2017-2 от 18.01.2017 г.</t>
  </si>
  <si>
    <t>1.2.0.29000357</t>
  </si>
  <si>
    <t>П12029000357</t>
  </si>
  <si>
    <t>Ростовская область, Константиновский район, х. Гапкин, 0,034 км на северо-восток от ул. Советской, 35</t>
  </si>
  <si>
    <t>61:17:0040101:1856</t>
  </si>
  <si>
    <t>61:17:0040101:1856-61/021/2017-2 от 18.01.2017 г.</t>
  </si>
  <si>
    <t>1.2.0.29000358</t>
  </si>
  <si>
    <t>П12029000358</t>
  </si>
  <si>
    <t>Артезианская скважина, протяженностью 42 м. (Гапкинское с/п)</t>
  </si>
  <si>
    <t>Ростовская область, Константиновский район, х. Гапкин, 0,02 км на север от ул. Спортивной, д. 5</t>
  </si>
  <si>
    <t>61:17:0040101:807</t>
  </si>
  <si>
    <t>61:17:0040101:807-61/021/2017-2 от 18.01.2017 г.</t>
  </si>
  <si>
    <t>1.2.0.29000359</t>
  </si>
  <si>
    <t>П12029000359</t>
  </si>
  <si>
    <t>Артезианская скважина, глубина 40 м. (Гапкинское с/п)</t>
  </si>
  <si>
    <t>Ростовская область, Константиновский район, х. Гапкин, 0,05 км на запад от ул. Школьной, д. 21</t>
  </si>
  <si>
    <t>61:17:0040101:1732</t>
  </si>
  <si>
    <t>61:17:0040101:1732-61/021/2017-2 от 18.01.2017 г.</t>
  </si>
  <si>
    <t>1.2.0.29000360</t>
  </si>
  <si>
    <t>П12029000360</t>
  </si>
  <si>
    <t>Артезианская скважина, глубина 45 м. (Гапкинское с/п)</t>
  </si>
  <si>
    <t>Ростовская область, Константиновский район, х. Гапкин, 0,035 км на запад от ул. Западной, д. 22</t>
  </si>
  <si>
    <t>61:17:0040101:1185</t>
  </si>
  <si>
    <t>61:17:0040101:1185-61/021/2017-2 от 18.01.2017 г.</t>
  </si>
  <si>
    <t>1.2.0.29000361</t>
  </si>
  <si>
    <t>П12029000361</t>
  </si>
  <si>
    <t>Водопроводные сети, протяженностью 4000 м. (Гапкинское с/п)</t>
  </si>
  <si>
    <t>остовская область, Константиновский район, х. Гапкин, начало – ул. Западная Скважина № 6 – ул. Центральная № 1 – ул. Цветочная №24–№1, 
№ 28–№32 – ул. Зеленая №2–№30 – ул. Вишневая №23–№1 – ул. Школьная, №13–№1 – ул. Парковая №40–№33 – ул. Мира №61–№57 – ул. Молодежная, №12–№9 - конец – ул. Центральная №74</t>
  </si>
  <si>
    <t>61:17:0040101:1187</t>
  </si>
  <si>
    <t>61:17:0040101:1187-61/021/2017-2 от 18.01.2017 г.</t>
  </si>
  <si>
    <t>1.2.0.29000362</t>
  </si>
  <si>
    <t>П12029000362</t>
  </si>
  <si>
    <t>Водопроводные сети, протяженностью 768 м. (Гапкинское с/п)</t>
  </si>
  <si>
    <t>Ростовская область, Константиновский район, х. Новая Жизнь, начало – от жилого дома № 12 по ул. Виноградная. Окончание – ул. Центральная №2 №19, ул. Вишневая №3, ул. Солнечная №10, №2, ул. Зеленая, №4</t>
  </si>
  <si>
    <t>61:17:0040401:173</t>
  </si>
  <si>
    <t>61:17:0040401:173-61/021/2017-2 от 18.01.2017 г.</t>
  </si>
  <si>
    <t>1.2.0.29000363</t>
  </si>
  <si>
    <t>П12029000363</t>
  </si>
  <si>
    <t>Артезианская скважина, глубина 30 м. (Гапкинское с/п)</t>
  </si>
  <si>
    <t>Ростовская область, Константиновский район, х. Новая Жизнь, 0,05 км на юг от д. № 12 по ул. Виноградная</t>
  </si>
  <si>
    <t>61:17:0040401:176</t>
  </si>
  <si>
    <t>61:17:0040401:176-61/021/2017-2 от 18.01.2017 г.</t>
  </si>
  <si>
    <t>1.2.0.29000364</t>
  </si>
  <si>
    <t>П12029000364</t>
  </si>
  <si>
    <t>Дорога асфальтированная, протяженностью 1500 м. (Гапкинское с/п)</t>
  </si>
  <si>
    <t>Ростовская область, Константиновский район, х. Гапкин, ул. Мира. Начало – ул. Центральная № 63, конец – ул. Мира № 2</t>
  </si>
  <si>
    <t>61:17:0040101:1186</t>
  </si>
  <si>
    <t>61:17:0040101:1186-61/021/2017-2 от 19.01.2017 г.</t>
  </si>
  <si>
    <t>1.2.0.29000365</t>
  </si>
  <si>
    <t>П12029000365</t>
  </si>
  <si>
    <t>Дорога асфальтированная, протяженностью 2800 м. (Гапкинское с/п)</t>
  </si>
  <si>
    <t>Ростовская область, Константиновский район, х. Гапкин, ул. Центральная. Начало – въезд со стороны х. Савельев в х. Гапкин, конец – въезд со стороны х. Ермилов в х. Гапкин</t>
  </si>
  <si>
    <t>61:17:0040101:1244</t>
  </si>
  <si>
    <t>61:17:0040101:1244-61/021/2017-2 от 19.01.2017 г.</t>
  </si>
  <si>
    <t>1.2.0.29000366</t>
  </si>
  <si>
    <t>П12029000366</t>
  </si>
  <si>
    <t>Дорога с твердым покрытием, протяженностью 1300 м. (Гапкинское с/п)</t>
  </si>
  <si>
    <t>Ростовская область, Константиновский район, х. Гапкин, ул. Школьная. Начало – ул. Школьная, д. № 1, конец – въезд со стороны х. Лисичкин в х. Гапкин</t>
  </si>
  <si>
    <t>61:17:0040101:805</t>
  </si>
  <si>
    <t>61:17:0040101:805-61/021/2017-2 от 19.01.2017 г.</t>
  </si>
  <si>
    <t>1.2.0.29000367</t>
  </si>
  <si>
    <t>П12029000367</t>
  </si>
  <si>
    <t>Автомобильная дорога, протяженностью 1020 м. (Гапкинское с/п)</t>
  </si>
  <si>
    <t>Ростовская область, Константиновский район, х. Гапкин, ул. Парковая</t>
  </si>
  <si>
    <t>61:17:0040101:1727</t>
  </si>
  <si>
    <t>61:17:0040101:1727-61/021/2017-2 от 19.01.2017 г.</t>
  </si>
  <si>
    <t>1.2.0.29000368</t>
  </si>
  <si>
    <t>П12029000368</t>
  </si>
  <si>
    <t>Автомобильная дорога, протяженностью 1040 м. (Гапкинское с/п)</t>
  </si>
  <si>
    <t>Ростовская область, Константиновский район, х. Гапкин, ул. Советская</t>
  </si>
  <si>
    <t>61:17:0040101:1728</t>
  </si>
  <si>
    <t>61:17:0040101:1728-61/021/2017-2 от 19.01.2017 г.</t>
  </si>
  <si>
    <t>1.2.0.29000369</t>
  </si>
  <si>
    <t>П12029000369</t>
  </si>
  <si>
    <t>Автомобильная дорога, протяженностью 560 м. (Гапкинское с/п)</t>
  </si>
  <si>
    <t>Ростовская область, Константиновский район, х. Лисичкин, ул. Вишневая</t>
  </si>
  <si>
    <t>61:17:0040301:183</t>
  </si>
  <si>
    <t>61:17:0040301:183-61/021/2017-2 от 19.01.2017 г.</t>
  </si>
  <si>
    <t>1.2.0.29000370</t>
  </si>
  <si>
    <t>П12029000370</t>
  </si>
  <si>
    <t>Автомобильная дорога, протяженностью 580 м. (Гапкинское с/п)</t>
  </si>
  <si>
    <t>Ростовская область, Константиновский район, х. Новая Жизнь, ул. Центральная</t>
  </si>
  <si>
    <t>61:17:0040401:180</t>
  </si>
  <si>
    <t>61:17:0040401:180-61/021/2017-2 от 19.01.2017 г.</t>
  </si>
  <si>
    <t>1.2.0.29000371</t>
  </si>
  <si>
    <t>П12029000371</t>
  </si>
  <si>
    <t>Автомобильная дорога, протяженностью 1240 м. (Гапкинское с/п)</t>
  </si>
  <si>
    <t>Ростовская область, Константиновский район, х. Савельев, ул. Фестивальная</t>
  </si>
  <si>
    <t>61:17:0040501:616</t>
  </si>
  <si>
    <t>61:17:0040501:616-61/021/2017-2 от 19.01.2017 г.</t>
  </si>
  <si>
    <t>1.2.0.29000372</t>
  </si>
  <si>
    <t>П12029000372</t>
  </si>
  <si>
    <t>Дорога с твердым покрытием, протяженностью 500 м. (Гапкинское с/п)</t>
  </si>
  <si>
    <t>Ростовская область, Константиновский район, п. Холмистый, начало – ул. Центральная, д. № 2, конец – ул. Центральная, д. № 14</t>
  </si>
  <si>
    <t>61:17:0040701:123</t>
  </si>
  <si>
    <t>61:17:0040701:123-61/021/2017-2 от 19.01.2017 г.</t>
  </si>
  <si>
    <t>1.2.0.29000373</t>
  </si>
  <si>
    <t>П12029000373</t>
  </si>
  <si>
    <t>Автомобильная дорога, протяженностью 400 м. (Гапкинское с/п)</t>
  </si>
  <si>
    <t>Ростовская область, Константиновский район, п. Холмистый, ул. Западная</t>
  </si>
  <si>
    <t>61:17:0040701:150</t>
  </si>
  <si>
    <t>61:17:0040701:150-61/021/2017-2 от 19.01.2017 г.</t>
  </si>
  <si>
    <t>1.2.0.29000374</t>
  </si>
  <si>
    <t>П12029000374</t>
  </si>
  <si>
    <t>Башня Рожновского № 3, объем 12 куб.м. (Гапкинское с/п)</t>
  </si>
  <si>
    <t>61:17:0600008:1787</t>
  </si>
  <si>
    <t>61:17:0600008:1787-61/021/2017-2 от 19.01.2017 г.</t>
  </si>
  <si>
    <t>1.2.0.29000375</t>
  </si>
  <si>
    <t>П12029000375</t>
  </si>
  <si>
    <t>61:17:0040101:1855</t>
  </si>
  <si>
    <t>61:17:0040101:1855-61/021/2017-2 от 19.01.2017 г.</t>
  </si>
  <si>
    <t>1.2.0.29000376</t>
  </si>
  <si>
    <t>П12029000376</t>
  </si>
  <si>
    <t>Ростовская область, Константиновский район, х. Гапкин, 0,035 км на запад от ул. Западной, 22</t>
  </si>
  <si>
    <t>61:17:0040101:1858</t>
  </si>
  <si>
    <t>61:17:0040101:1858-61/021/2017-2 от 19.01.2017 г.</t>
  </si>
  <si>
    <t>1.2.0.29000377</t>
  </si>
  <si>
    <t>П12029000377</t>
  </si>
  <si>
    <t>Артезианская скважина, протяженностью 50 м. (Гапкинское с/п)</t>
  </si>
  <si>
    <t>Ростовская область, Константиновский район, х. Гапкин, 0,03 км на северо-восток от ул. Советская, д. 35</t>
  </si>
  <si>
    <t>61:17:0040101:806</t>
  </si>
  <si>
    <t>61:17:0040101:806-61/021/2017-2 от 19.01.2017 г.</t>
  </si>
  <si>
    <t>1.2.0.29000378</t>
  </si>
  <si>
    <t>П12029000378</t>
  </si>
  <si>
    <t>Артезианская скважина, протяженностью 45 м. (Гапкмнское с/п)</t>
  </si>
  <si>
    <t>Ростовская область, Константиновский район, х. Гапкин, 0,034 км на северо-восток от ул. Советской, д. 35</t>
  </si>
  <si>
    <t>61:17:0040101:809</t>
  </si>
  <si>
    <t>61:17:0040101:809-61/021/2017-2 от 19.01.2017 г.</t>
  </si>
  <si>
    <t>1.2.0.29000379</t>
  </si>
  <si>
    <t>П12029000379</t>
  </si>
  <si>
    <t>Башня Рожновского № 8, объем 32 куб.м. (Гапкинское с/п)</t>
  </si>
  <si>
    <t>Ростовская область, Константиновский район, х. Лисичкин, 0,2 км на юго-восток от ул. Центральная, д. 2</t>
  </si>
  <si>
    <t>61:17:0000000:196</t>
  </si>
  <si>
    <t>61:17:0000000:196-61/021/2017-2 от 19.01.2017 г.</t>
  </si>
  <si>
    <t>1.2.0.29000380</t>
  </si>
  <si>
    <t>П12029000380</t>
  </si>
  <si>
    <t>Ростовская область, Константиновский район, 0,2 км на юго-восток от х. Лисичкин</t>
  </si>
  <si>
    <t>61:17:0600008:1788</t>
  </si>
  <si>
    <t>61:17:0600008:1788-61/021/2017-2 от 19.01.2017 г.</t>
  </si>
  <si>
    <t>1.2.0.29000381</t>
  </si>
  <si>
    <t>П12029000381</t>
  </si>
  <si>
    <t>Водопроводные сети, протяженностью 2080 м. (Гапкинское с/п)</t>
  </si>
  <si>
    <t>Ростовская область, Константиновский район, х. Лисичкин, начало 160 м от жилого дома № 2 по ул. Центральная. Окончание – ул. Центральная № 22, ул. Вишневая № 5, ул. Солнечная № 13, ул. Зеленая № 5</t>
  </si>
  <si>
    <t>61:17:0040301:179</t>
  </si>
  <si>
    <t>61:17:0040301:179-61/021/2017-2 от 19.01.2017 г.</t>
  </si>
  <si>
    <t>1.2.0.29000382</t>
  </si>
  <si>
    <t>П12029000382</t>
  </si>
  <si>
    <t>Артезианская скважина, глубина 50 м. (Гапкинское с/п)</t>
  </si>
  <si>
    <t>Ростовская область, Константиновский район, п. Холмистый, 0,02 км на север от ул. Солнечная дом 2</t>
  </si>
  <si>
    <t>61:17:0040701:148</t>
  </si>
  <si>
    <t>61:17:0040701:148-61/021/2017-2 от 19.01.2017 г.</t>
  </si>
  <si>
    <t>1.2.0.29000383</t>
  </si>
  <si>
    <t>П12029000383</t>
  </si>
  <si>
    <t>Водопроводные сети, протяженностью 1620 м. (Гапкинское с/п)</t>
  </si>
  <si>
    <t>Ростовская область, Константиновский район, п. Холмистый, начало – в 20 м от жилого дома № 2 по ул. Солнечная. Окончание – дома ул. Западная, ул. Центральная, ул. Зеленая</t>
  </si>
  <si>
    <t>61:17:0040701:147</t>
  </si>
  <si>
    <t>61:17:0040701:147-61/021/2017-2 от 19.01.2017 г.</t>
  </si>
  <si>
    <t>1.2.0.29000384</t>
  </si>
  <si>
    <t>П12029000384</t>
  </si>
  <si>
    <t>Дорога с твердым покрытием, протяженностью 1400 м. (Богоявленское с/п)</t>
  </si>
  <si>
    <t>Артезианская скважина, глубина 80 м. (Богоявленское с/п)</t>
  </si>
  <si>
    <t>Колодец, объем 14 куб.м. (Стычновское с/п)</t>
  </si>
  <si>
    <t>Ростовская область, Константиновский район, п. Старовязовский, 0,1 км на юг от ул. Забалочной, д. 20</t>
  </si>
  <si>
    <t>61:17:0600005:528</t>
  </si>
  <si>
    <t>61:17:0600005:528-61/021/2017-2 от 20.01.2017 г.</t>
  </si>
  <si>
    <t>1.2.0.29000385</t>
  </si>
  <si>
    <t>П12029000385</t>
  </si>
  <si>
    <t>Областной закон о внесении изменения в областной закон "О местном самоуправлении в Ростовской области" № 761-ЗС от 07.12.2016г.</t>
  </si>
  <si>
    <t>Ростовская область, Константиновский район, п. Отноженский, 0,02 км на север от ул. Вербной, д. 5</t>
  </si>
  <si>
    <t>61:17:0070801:119</t>
  </si>
  <si>
    <t>61:17:0070801:119-61/021/2017-2 от 20.01.2017 г.</t>
  </si>
  <si>
    <t>1.2.0.29000386</t>
  </si>
  <si>
    <t>П12029000386</t>
  </si>
  <si>
    <t>Ростовская область, Константиновский район, п. Отноженский, 0,01 км на запад от ул. Вербной, 13</t>
  </si>
  <si>
    <t xml:space="preserve">61:17:0070801:118 </t>
  </si>
  <si>
    <t>61:17:0070801:118-61/021/2017-2 от 20.01.2017 г.</t>
  </si>
  <si>
    <t>1.2.0.29000387</t>
  </si>
  <si>
    <t>П12029000387</t>
  </si>
  <si>
    <t>Ростовская область, Константиновский район, п. Белоковыльный, 0,02 км на запад от ул. Лазоревой, д. 11</t>
  </si>
  <si>
    <t>61:17:0070201:78</t>
  </si>
  <si>
    <t>61:17:0070201:78-61/021/2017-2 от 20.01.2017 г.</t>
  </si>
  <si>
    <t>1.2.0.29000388</t>
  </si>
  <si>
    <t>П12029000388</t>
  </si>
  <si>
    <t>Ростовская область, Константиновский район, п. Белоковыльный, 0,015 км на запад от ул. Лазоревой, д. 17</t>
  </si>
  <si>
    <t>61:17:0070201:79</t>
  </si>
  <si>
    <t>61:17:0070201:79-61/021/2017-2 от 20.01.2017 г.</t>
  </si>
  <si>
    <t>1.2.0.29000389</t>
  </si>
  <si>
    <t>П12029000389</t>
  </si>
  <si>
    <t>Ростовская область, Константиновский район, п. Белоковыльный, 0,02 км на восток от ул. Лазоревой, д. 29</t>
  </si>
  <si>
    <t>61:17:0070201:80</t>
  </si>
  <si>
    <t>61:17:0070201:80-61/021/2017-2  от 20.01.2017 г.</t>
  </si>
  <si>
    <t>П12029000390</t>
  </si>
  <si>
    <t>Ростовская область, Константиновский район, п. Белоковыльный, 0,05 км на запад от ул. Лазоревой, д. 63</t>
  </si>
  <si>
    <t>61:17:0070201:67</t>
  </si>
  <si>
    <t>61:17:0070201:67-61/021/2017-2  от 20.01.2017 г.</t>
  </si>
  <si>
    <t>1.2.0.29000390</t>
  </si>
  <si>
    <t>1.2.0.29000391</t>
  </si>
  <si>
    <t>П12029000391</t>
  </si>
  <si>
    <t>Ростовская область, Константиновский район, п. Стычновский, 0,02 км на юг от ул. Центральной, д. 44</t>
  </si>
  <si>
    <t>Колодец, объем 5 куб.м. (Стычновское с/п)</t>
  </si>
  <si>
    <t>61:17:0070101:705</t>
  </si>
  <si>
    <t>61:17:0070101:705-61/021/2017-2  от 20.01.2017 г.</t>
  </si>
  <si>
    <t>1.2.0.29000392</t>
  </si>
  <si>
    <t>П12029000392</t>
  </si>
  <si>
    <t>Колодец, объем 20 куб.м. (Стычновское с/п)</t>
  </si>
  <si>
    <t>Ростовская область, Константиновский район, п. Стычновский, 0,015 км на вос-ток от ул. Центральной, д. 1</t>
  </si>
  <si>
    <t>61:17:0070101:703</t>
  </si>
  <si>
    <t>61:17:0070101:703-61/021/2017-2 от 20.01.2017 г.</t>
  </si>
  <si>
    <t>1.2.0.29000393</t>
  </si>
  <si>
    <t>П12029000393</t>
  </si>
  <si>
    <t>Колодец, объем 10 куб.м. (Стычновское с/п)</t>
  </si>
  <si>
    <t>Ростовская область, Константиновский район, п. Стычновский, 0,2 км на юг от ул. Центральной, д. 1</t>
  </si>
  <si>
    <t>61:17:0070101:707</t>
  </si>
  <si>
    <t>61:17:0070101:707-61/021/2017-2  от 20.01.2017 г.</t>
  </si>
  <si>
    <t>1.2.0.29000394</t>
  </si>
  <si>
    <t>П12029000394</t>
  </si>
  <si>
    <t>Колодец, объем 4 куб.м. (Стычновское с/п)</t>
  </si>
  <si>
    <t>Ростовская область, Константиновский район, х. Кухтачев, 0,05 км на север от ул. Кухтачевской, д. 7</t>
  </si>
  <si>
    <t xml:space="preserve">61:17:0070601:14 </t>
  </si>
  <si>
    <t>61:17:0070601:14-61/021/2017-2  от 20.01.2017 г.</t>
  </si>
  <si>
    <t>1.2.0.29000395</t>
  </si>
  <si>
    <t>П12029000395</t>
  </si>
  <si>
    <t>Водонапорная башня (Стычновское с/п)</t>
  </si>
  <si>
    <t>Ростовская область, Константиновский район, 1 км на восток от п. Стычновского</t>
  </si>
  <si>
    <t>61:17:0070101:668</t>
  </si>
  <si>
    <t>61:17:0070101:668-61/021/2017-2 от 20.01.2017 г.</t>
  </si>
  <si>
    <t>1.2.0.29000396</t>
  </si>
  <si>
    <t>П12029000396</t>
  </si>
  <si>
    <t>Ростовская область, Константиновский район, 250 м юго-западнее п. Отноженского</t>
  </si>
  <si>
    <t>61:17:0070801:140</t>
  </si>
  <si>
    <t>61:17:0070801:140-61/021/2017-2 от 20.01.2017 г.</t>
  </si>
  <si>
    <t>1.2.0.29000397</t>
  </si>
  <si>
    <t>П12029000397</t>
  </si>
  <si>
    <t>Ростовская область, Константиновский район, п. Отноженский, ул. Веселая, ул. Вербная</t>
  </si>
  <si>
    <t>61:17:0070801:139</t>
  </si>
  <si>
    <t>61:17:0070801:139-61/021/2017-2 от 20.01.2017 г.</t>
  </si>
  <si>
    <t>1.2.0.29000398</t>
  </si>
  <si>
    <t>П12029000398</t>
  </si>
  <si>
    <t>Сети водопровода и канализации, протяженностью 1655 м. (Стычновское с/п)</t>
  </si>
  <si>
    <t>Автомобильная дорога, протяженностью 1200 м. (Стычновское с/п)</t>
  </si>
  <si>
    <t>Ростовская область, Константиновский район, х. Вифлянцев, начало ул. Октябрьская д. № 2, конец ул. Октябрьская д. № 76</t>
  </si>
  <si>
    <t xml:space="preserve">61:17:0070301:427 </t>
  </si>
  <si>
    <t>61:17:0070301:427-61/021/2017-2 от 20.01.2017 г.</t>
  </si>
  <si>
    <t>1.2.0.29000399</t>
  </si>
  <si>
    <t>П12029000399</t>
  </si>
  <si>
    <t>Мост автомобильный, протяженностью 30 м. (Стычновское с/п)</t>
  </si>
  <si>
    <t>Ростовская область, Константиновский район, х. Вифлянцев, 0,05 км на запад от ул. Первомайской, д. 25</t>
  </si>
  <si>
    <t>61:17:0070301:429</t>
  </si>
  <si>
    <t>61:17:0070301:429-61/021/2017-2   от 20.01.2017 г.</t>
  </si>
  <si>
    <t>1.2.0.29000400</t>
  </si>
  <si>
    <t>П12029000400</t>
  </si>
  <si>
    <t>Автомобильная дорога, протяженностью 700 м. (Стычновское с/п)</t>
  </si>
  <si>
    <t>Ростовская область, Константиновский район, п. Отноженский, ул. Веселая</t>
  </si>
  <si>
    <t>61:17:0000000:7149</t>
  </si>
  <si>
    <t>61:17:0000000:7149-61/021/2017-2 от 20.01.2017 г.</t>
  </si>
  <si>
    <t>1.2.0.29000401</t>
  </si>
  <si>
    <t>П12029000401</t>
  </si>
  <si>
    <t>Ростовская область, Константиновский район, п. Отноженский, ул. Вербная</t>
  </si>
  <si>
    <t>Автомобильная дорога, протяженностью 600 м. (Стычновское с/п)</t>
  </si>
  <si>
    <t xml:space="preserve">61:17:0070801:137 </t>
  </si>
  <si>
    <t>61:17:0070801:137-61/021/2017-2  от 20.01.2017 г.</t>
  </si>
  <si>
    <t>1.2.0.29000402</t>
  </si>
  <si>
    <t>П12029000402</t>
  </si>
  <si>
    <t>Ростовская область, Константиновский район, п. Новострепетный, 0,02 км на восток от ул. Колодезной, д. 4</t>
  </si>
  <si>
    <t>61:17:0070701:90</t>
  </si>
  <si>
    <t>61:17:0070701:90-61/021/2017-2  от 22.01.2017 г.</t>
  </si>
  <si>
    <t>1.2.0.29000403</t>
  </si>
  <si>
    <t>П12029000403</t>
  </si>
  <si>
    <t>Ростовская область, Константиновский район, п. Новострепетный, 0,025 км на юг от ул. Колодезной, д. 14</t>
  </si>
  <si>
    <t xml:space="preserve">61:17:0070701:84 </t>
  </si>
  <si>
    <t>61:17:0070701:84-61/021/2017-2  от 22.01.2017 г.</t>
  </si>
  <si>
    <t>1.2.0.29000404</t>
  </si>
  <si>
    <t>П12029000404</t>
  </si>
  <si>
    <t>Ростовская область, Константиновский район, п. Стычновский, 0,015 км на юг от ул. им. Лукаша, д. 33</t>
  </si>
  <si>
    <t xml:space="preserve">61:17:0070101:704 </t>
  </si>
  <si>
    <t>61:17:0070101:704-61/021/2017-2 от 22.01.2017 г.</t>
  </si>
  <si>
    <t>1.2.0.29000405</t>
  </si>
  <si>
    <t>П12029000405</t>
  </si>
  <si>
    <t>Ростовская область, Константиновский район, х. Ермилов, 0,015 км на запад от ул. Комсомольской, д. 9</t>
  </si>
  <si>
    <t>61:17:0070401:568</t>
  </si>
  <si>
    <t>61:17:0070401:568-61/021/2017-2 от 22.01.2017 г.</t>
  </si>
  <si>
    <t>1.2.0.29000406</t>
  </si>
  <si>
    <t>П12029000406</t>
  </si>
  <si>
    <t>Ростовская область, Константиновский район, х. Вифлянцев, 0,02 км на восток от ул. Первомайской, д. 25</t>
  </si>
  <si>
    <t xml:space="preserve">61:17:0070301:544 </t>
  </si>
  <si>
    <t>61:17:0070301:544-61/021/2017-2 от 22.01.2017 г.</t>
  </si>
  <si>
    <t>1.2.0.29000407</t>
  </si>
  <si>
    <t>П12029000407</t>
  </si>
  <si>
    <t>Ростовская область, Константиновский район, п. Стычновский, 35 м на юго-восток от угла дома № 2 по ул. Степная</t>
  </si>
  <si>
    <t>61:17:0070101:666</t>
  </si>
  <si>
    <t>61:17:0070101:666-61/021/2017-2 от 22.01.2017 г.</t>
  </si>
  <si>
    <t>1.2.0.29000408</t>
  </si>
  <si>
    <t>П12029000408</t>
  </si>
  <si>
    <t xml:space="preserve">Ростовская область, Константиновский район, 1 км на восток от п. Стычновского </t>
  </si>
  <si>
    <t>61:17:0070101:669</t>
  </si>
  <si>
    <t>61:17:0070101:669-61/021/2017-2  от 22.01.2017 г.</t>
  </si>
  <si>
    <t>1.2.0.29000409</t>
  </si>
  <si>
    <t>П12029000409</t>
  </si>
  <si>
    <t>Ростовская область, Константиновский район, 40 м западнее п. Старовязовского</t>
  </si>
  <si>
    <t>61:17:0000000:7264</t>
  </si>
  <si>
    <t>61:17:0000000:7264-61/021/2017-2  от 22.01.2017 г.</t>
  </si>
  <si>
    <t>1.2.0.29000410</t>
  </si>
  <si>
    <t>П12029000410</t>
  </si>
  <si>
    <t>Водонапорная башня, объем 15 куб.м. (Стычновское с/п)</t>
  </si>
  <si>
    <t>Ростовская область, Константиновский район, 300 м западнее х. Ермилов</t>
  </si>
  <si>
    <t>61:17:0070401:570</t>
  </si>
  <si>
    <t>61:17:0070401:570-61/021/2017-2 от 22.01.2017 г.</t>
  </si>
  <si>
    <t>1.2.0.29000411</t>
  </si>
  <si>
    <t>П12029000411</t>
  </si>
  <si>
    <t>Артезианская скважина № 1, глубина 45 м. (Стычновское с/п)</t>
  </si>
  <si>
    <t>61:17:0070401:571</t>
  </si>
  <si>
    <t>61:17:0070401:571-61/021/2017-2 от 22.01.2017 г.</t>
  </si>
  <si>
    <t>1.2.0.29000412</t>
  </si>
  <si>
    <t>П12029000412</t>
  </si>
  <si>
    <t>Сети водопровода и канализации, протяженностью 4754 м. (Стычновское с/п)</t>
  </si>
  <si>
    <t>Ростовская область, Константиновский район, п. Стычновский, ул. Центральная, ул. Лукаша, ул. Степная, ул. Лесная, ул. Молодежная</t>
  </si>
  <si>
    <t>61:17:0070101:702</t>
  </si>
  <si>
    <t>61:17:0070101:702-61/021/2017-2   от 22.01.2017 г.</t>
  </si>
  <si>
    <t>1.2.0.29000413</t>
  </si>
  <si>
    <t>П12029000413</t>
  </si>
  <si>
    <t>Сети водопровода и канализации, протяженностью 410 м. (Стычновское с/п)</t>
  </si>
  <si>
    <t>Ростовская область, Константиновский район, п. Старовязовский, ул. Забалочная</t>
  </si>
  <si>
    <t xml:space="preserve">61:17:0070901:37 </t>
  </si>
  <si>
    <t>61:17:0070901:37-61/021/2017-2 от 22.01.2017 г.</t>
  </si>
  <si>
    <t>1.2.0.29000414</t>
  </si>
  <si>
    <t>П12029000414</t>
  </si>
  <si>
    <t>Сети водопровода, протяженностью 4000 м. (Стычновское с/п)</t>
  </si>
  <si>
    <t>Ростовская область, Константиновский район, х. Ермилов, ул. Комсомольская, ул. Степная, ул. Вокзальная, ул. Школьная</t>
  </si>
  <si>
    <t>61:17:0070401:569</t>
  </si>
  <si>
    <t>61:17:0070401:569-61/021/2017-2 от 22.01.2017 г.</t>
  </si>
  <si>
    <t>1.2.0.29000415</t>
  </si>
  <si>
    <t>П12029000415</t>
  </si>
  <si>
    <t>Дорога с твердым покрытием, протяженностью 800 м. (Стычновское с/п)</t>
  </si>
  <si>
    <t>Ростовская область, Константиновский район, п. Новострепетный. Начало ул. Колодезная д. № 1, конец ул. Колодезная д. № 43</t>
  </si>
  <si>
    <t>61:17:0070701:85</t>
  </si>
  <si>
    <t>61:17:0070701:85-61/021/2017-2 от 22.01.2017 г.</t>
  </si>
  <si>
    <t>1.2.0.29000416</t>
  </si>
  <si>
    <t>П12029000416</t>
  </si>
  <si>
    <t>Автодорога, протяженностью 900 м. (Стычновское с/п)</t>
  </si>
  <si>
    <t>Ростовская область, Константиновский район, п. Стычновский, ул. Молодежная</t>
  </si>
  <si>
    <t>61:17:0070101:587</t>
  </si>
  <si>
    <t>61:17:0070101:587-61/021/2017-2 от 22.01.2017 г.</t>
  </si>
  <si>
    <t>1.2.0.29000417</t>
  </si>
  <si>
    <t>П12029000417</t>
  </si>
  <si>
    <t>Ростовская область, Константиновский район, п. Стычновский, ул. Степная</t>
  </si>
  <si>
    <t>Автодорога, протяженностью 650 м. (Стычновское с/п)</t>
  </si>
  <si>
    <t>61:17:0070101:764</t>
  </si>
  <si>
    <t>61:17:0070101:764-61/021/2017-2 от 22.01.2017 г.</t>
  </si>
  <si>
    <t>1.2.0.29000418</t>
  </si>
  <si>
    <t>П12029000418</t>
  </si>
  <si>
    <t>Ростовская область, Константиновский район, п. Стычновский, ул. Лесная</t>
  </si>
  <si>
    <t>Автодорога, протяженностью 700 м. (Стычновское с/п)</t>
  </si>
  <si>
    <t>61:17:0070101:757</t>
  </si>
  <si>
    <t>61:17:0070101:757-61/021/2017-2 от 22.01.2017 г.</t>
  </si>
  <si>
    <t>1.2.0.29000419</t>
  </si>
  <si>
    <t>П12029000419</t>
  </si>
  <si>
    <t>Ростовская область, Константиновский район, п. Стычновский, ул. Дальняя</t>
  </si>
  <si>
    <t>Автодорога, протяженностью 500 м. (Стычновское с/п)</t>
  </si>
  <si>
    <t>61:17:0070101:756</t>
  </si>
  <si>
    <t>61:17:0070101:756-61/021/2017-2 от 22.01.2017 г.</t>
  </si>
  <si>
    <t>1.2.0.29000420</t>
  </si>
  <si>
    <t>П12029000420</t>
  </si>
  <si>
    <t>Ростовская область, Константиновский район, х. Ермилов, ул. Школьная</t>
  </si>
  <si>
    <t>Автодорога, протяженностью 1700 м. (Стычновское с/п)</t>
  </si>
  <si>
    <t>61:17:0070401:530</t>
  </si>
  <si>
    <t>61:17:0070401:530-61/021/2017-2 от 22.01.2017 г.</t>
  </si>
  <si>
    <t>1.2.0.29000421</t>
  </si>
  <si>
    <t>П12029000421</t>
  </si>
  <si>
    <t>Ростовская область, Константиновский район, х. Ермилов, ул. Комсомольская</t>
  </si>
  <si>
    <t>61:17:0070401:567</t>
  </si>
  <si>
    <t>61:17:0070401:567-61/021/2017-2 от 22.01.2017 г.</t>
  </si>
  <si>
    <t>1.2.0.29000422</t>
  </si>
  <si>
    <t>П12029000422</t>
  </si>
  <si>
    <t>Ростовская область, Константиновский район, х. Ермилов, ул. Степная</t>
  </si>
  <si>
    <t>Автодорога, протяженностью 1900 м. (Стычновское с/п)</t>
  </si>
  <si>
    <t>61:17:0070401:494</t>
  </si>
  <si>
    <t>61:17:0070401:494-61/021/2017-2 от 22.01.2017 г.</t>
  </si>
  <si>
    <t>1.2.0.29000423</t>
  </si>
  <si>
    <t>П12029000423</t>
  </si>
  <si>
    <t>Ростовская область, Константиновский район, х. Ермилов, ул. Вокзальная</t>
  </si>
  <si>
    <t xml:space="preserve">61:17:0070401:587 </t>
  </si>
  <si>
    <t>61:17:0070401:587-61/021/2017-2 от 22.01.2017 г.</t>
  </si>
  <si>
    <t>Ростовская область, Константиновский район, х. Вифлянцев, ул. Заречная</t>
  </si>
  <si>
    <t>61:17:0070301:557</t>
  </si>
  <si>
    <t>61:17:0070301:557-61/021/2017-2 от 22.01.2017 г.</t>
  </si>
  <si>
    <t>1.2.0.29000424</t>
  </si>
  <si>
    <t>П12029000424</t>
  </si>
  <si>
    <t>Ростовская область, Константиновский район, х. Вифлянцев, ул. Первомайская</t>
  </si>
  <si>
    <t>Автодорога, протяженностью 2200 м. (Стычновское с/п)</t>
  </si>
  <si>
    <t xml:space="preserve">61:17:0070301:543 </t>
  </si>
  <si>
    <t>61:17:0070301:543-61/021/2017-2 от 22.01.2017 г.</t>
  </si>
  <si>
    <t>1.2.0.29000425</t>
  </si>
  <si>
    <t>П12029000425</t>
  </si>
  <si>
    <t>Автомобильная дорога, протяженностью 900 м. (Стычновское с/п)</t>
  </si>
  <si>
    <t>Ростовская область, Константиновский район, п. Стычновский, ул. Лукаша</t>
  </si>
  <si>
    <t>61:17:0070101:739</t>
  </si>
  <si>
    <t>61:17:0070101:739-61/021/2017-2 от 22.01.2017 г.</t>
  </si>
  <si>
    <t>1.2.0.29000426</t>
  </si>
  <si>
    <t>П12029000426</t>
  </si>
  <si>
    <t>Библиотека (Стычновское с/п)</t>
  </si>
  <si>
    <t>Ростовская область, Константиновский район, х. Ермилов, ул. Школьная, дом № 36</t>
  </si>
  <si>
    <t>61:17:0070401:584</t>
  </si>
  <si>
    <t>61:17:0070401:584-61/021/2017-2 от 22.01.2017 г.</t>
  </si>
  <si>
    <t>1.2.0.29000428</t>
  </si>
  <si>
    <t>П12029000428</t>
  </si>
  <si>
    <t>Дорога асфальтированная, протяженностью 780 м. (Почтовское с/п)</t>
  </si>
  <si>
    <t>Ростовская область, Константиновский район, х. Нижнекалинов, ул. Победы</t>
  </si>
  <si>
    <t>61:17:0060801:742</t>
  </si>
  <si>
    <t>61:17:0060801:742-61/021/2017-2 от 26.01.2017 г.</t>
  </si>
  <si>
    <t>1.2.0.29000427</t>
  </si>
  <si>
    <t>П12029000427</t>
  </si>
  <si>
    <t>Областной закон о внесении изменения в областной закон "О местном самоуправлении в Ростовской области" № 796-ЗС от 12.12.2016г.</t>
  </si>
  <si>
    <t>1.2.0.29000429</t>
  </si>
  <si>
    <t>П12029000429</t>
  </si>
  <si>
    <t>Дорога с твердым покрытием, протяженностью 900 м. (Почтовское с/п)</t>
  </si>
  <si>
    <t>Ростовская область, Константиновский район, х. Нижнекалинов. Начало – 10 м восточнее здания РММ, конец – 150 м восточнее жилого дома по ул. Степная, 2</t>
  </si>
  <si>
    <t>61:17:0000000:7167</t>
  </si>
  <si>
    <t>61:17:0000000:7167-61/021/2017-2 от 26.01.2017 г.</t>
  </si>
  <si>
    <t>1.2.0.29000430</t>
  </si>
  <si>
    <t>П12029000430</t>
  </si>
  <si>
    <t>Дорога с твердым покрытием и грунтовая, протяженностью 1500 м. (Почтовское с/п)</t>
  </si>
  <si>
    <t>Ростовская область, Константиновский район, х. Трофимов, начало – 18 м севернее жилого дома по ул. Степная, 18, конец – ул. Садовая, 1, 8</t>
  </si>
  <si>
    <t>61:17:0061001:208</t>
  </si>
  <si>
    <t>61:17:0061001:208-61/021/2017-2 от 26.01.2017 г.</t>
  </si>
  <si>
    <t>1.2.0.29000431</t>
  </si>
  <si>
    <t>П12029000431</t>
  </si>
  <si>
    <t>Дорога с твердым покрытием, протяженностью 800 м. (Почтовское с/п)</t>
  </si>
  <si>
    <t>Ростовская область, Константиновский район, х. Базки, ул. Пушкина</t>
  </si>
  <si>
    <t>61:17:0060201:625</t>
  </si>
  <si>
    <t>61:17:0060201:625-61/021/2017-2 от 26.01.2017 г.</t>
  </si>
  <si>
    <t>1.2.0.29000432</t>
  </si>
  <si>
    <t>П12029000432</t>
  </si>
  <si>
    <t>Дорога с асфальтовым и твердым покрытиями, протяженностью 810 м.</t>
  </si>
  <si>
    <t xml:space="preserve">Ростовская область, Константиновский район, х. Верхнепотапов, ул. Садовая </t>
  </si>
  <si>
    <t>61:17:0060401:365</t>
  </si>
  <si>
    <t>61:17:0060401:365-61/021/2017-2 от 26.01.2017 г.</t>
  </si>
  <si>
    <t>1.2.0.29000433</t>
  </si>
  <si>
    <t>П12029000433</t>
  </si>
  <si>
    <t>Дорога с асфальтовым покрытием, протяженностью 820 м. (Почтовское с/п)</t>
  </si>
  <si>
    <t xml:space="preserve">Ростовская область, Константиновский район, х. Верхнепотапов, ул. Молодежная </t>
  </si>
  <si>
    <t xml:space="preserve">61:17:0060401:369 </t>
  </si>
  <si>
    <t>61:17:0060401:369-61/021/2017-2 от 26.01.2017 г.</t>
  </si>
  <si>
    <t>1.2.0.29000434</t>
  </si>
  <si>
    <t>П12029000434</t>
  </si>
  <si>
    <t>Дорога с асфальтовым покрытием, протяженностью 720 м. (Почтовское с/п)</t>
  </si>
  <si>
    <t>Ростовская область, Константиновский район, х. Верхнепотапов, ул. Школьная</t>
  </si>
  <si>
    <t xml:space="preserve">61:17:0060401:371 </t>
  </si>
  <si>
    <t>61:17:0060401:371-61/021/2017-2 от 26.01.2017 г.</t>
  </si>
  <si>
    <t>1.2.0.29000435</t>
  </si>
  <si>
    <t>П12029000435</t>
  </si>
  <si>
    <t>Дорога с твердым покрытием, протяженностью 750 м. (Почтовское с/п)</t>
  </si>
  <si>
    <t>Ростовская область, Константиновский район, х. Базки, ул. Подгорная</t>
  </si>
  <si>
    <t>61:17:0060201:478</t>
  </si>
  <si>
    <t>61:17:0060201:478-61/021/2017-2 от 26.01.2017 г.</t>
  </si>
  <si>
    <t>1.2.0.29000436</t>
  </si>
  <si>
    <t>П12029000436</t>
  </si>
  <si>
    <t>Ростовская область, Константиновский район, х. Нижнекалинов, ул. Ключевая</t>
  </si>
  <si>
    <t>Дорога с твердым покрытием, протяженностью 1000 м. (Почтовское с/п)</t>
  </si>
  <si>
    <t>61:17:0060801:560</t>
  </si>
  <si>
    <t>61:17:0060801:560-61/021/2017-2 от 26.01.2017 г.</t>
  </si>
  <si>
    <t>1.2.0.29000437</t>
  </si>
  <si>
    <t>П12029000439</t>
  </si>
  <si>
    <t>П12029000437</t>
  </si>
  <si>
    <t>Ростовская область, Константиновский район, х. Базки, ул. Донская</t>
  </si>
  <si>
    <t>Дорога с твердым покрытием, протяженностью 650 м. (Почтовское с/п)</t>
  </si>
  <si>
    <t>61:17:0060201:609</t>
  </si>
  <si>
    <t>61:17:0060201:609-61/021/2017-2 от 26.01.2017 г.</t>
  </si>
  <si>
    <t>1.2.0.29000438</t>
  </si>
  <si>
    <t>П12029000438</t>
  </si>
  <si>
    <t>Дорога с твердым покрытием и грунтовая, протяженностью 1100 м. (Почтовское с/п)</t>
  </si>
  <si>
    <t>Ростовская область, Константиновский район, х. Базки, ул. Цыганская</t>
  </si>
  <si>
    <t>61:17:0060201:612</t>
  </si>
  <si>
    <t>61:17:0060201:612-61/021/2017-2 от 26.01.2017 г.</t>
  </si>
  <si>
    <t>1.2.0.29000439</t>
  </si>
  <si>
    <t>Дорога с твердым покрытием, протяженностью 700 м. (Почтовское с/п)</t>
  </si>
  <si>
    <t>Ростовская область, Константиновский район, х. Крюков, начало – 120 м западнее жилого дома по ул. Центральная, 1, конец – 15 м ул. Центральная, 14</t>
  </si>
  <si>
    <t>61:17:0060701:419</t>
  </si>
  <si>
    <t>61:17:0060701:419-61/021/2017-2 от 27.01.2017 г.</t>
  </si>
  <si>
    <t>1.2.0.29000440</t>
  </si>
  <si>
    <t>П12029000440</t>
  </si>
  <si>
    <t>Ростовская область, Константиновский район, х. Крюков,  начало – 20 м от жилого дома по ул. Центральная, 14, конец – 150 м от жилого дома по ул. Заречная, 1</t>
  </si>
  <si>
    <t>61:17:0060701:418</t>
  </si>
  <si>
    <t>61:17:0060701:418-61/021/2017-2 от 27.01.2017 г.</t>
  </si>
  <si>
    <t>1.2.0.29000441</t>
  </si>
  <si>
    <t>П12029000441</t>
  </si>
  <si>
    <t>Ростовская область, Константиновский район, х. Почтовый, ул. Школьная</t>
  </si>
  <si>
    <t>Дорога с твердым покрытием, протяженностью 770 м. (Почтовское с/п)</t>
  </si>
  <si>
    <t>61:17:0060101:686</t>
  </si>
  <si>
    <t>61:17:0060101:686-61/021/2017-2 от 27.01.2017 г.</t>
  </si>
  <si>
    <t>1.2.0.29000442</t>
  </si>
  <si>
    <t>П12029000442</t>
  </si>
  <si>
    <t>Ростовская область, Константиновский район, х. Нижнепотапов, ул. Лесная</t>
  </si>
  <si>
    <t>61:17:0060901:123</t>
  </si>
  <si>
    <t>61:17:0060901:123-61/021/2017-2 от 27.01.2017 г.</t>
  </si>
  <si>
    <t>1.2.0.29000443</t>
  </si>
  <si>
    <t>П12029000443</t>
  </si>
  <si>
    <t>Автодорога с асфальтовым, щебеночным покрытием и грунтовая, протяженностью 610 м. (Почтовское с/п)</t>
  </si>
  <si>
    <t xml:space="preserve">Ростовская область, Константиновский район, х. Почтовый, ул. Ореховая </t>
  </si>
  <si>
    <t>61:17:0060101:702</t>
  </si>
  <si>
    <t>61:17:0060101:702-61/021/2017-2 от 27.01.2017 г.</t>
  </si>
  <si>
    <t>1.2.0.29000444</t>
  </si>
  <si>
    <t>П12029000444</t>
  </si>
  <si>
    <t>Автодорога с асфальтовым и щебеночным покрытием, протяженностью 1000 м. (Почтовское с/п)</t>
  </si>
  <si>
    <t>Ростовская область, Константиновский район, х. Почтовый, ул. Молодежная</t>
  </si>
  <si>
    <t xml:space="preserve">61:17:0060101:704 </t>
  </si>
  <si>
    <t>61:17:0060101:704-61/021/2017-2 от 27.01.2017 г.</t>
  </si>
  <si>
    <t>1.2.0.29000445</t>
  </si>
  <si>
    <t>П12029000445</t>
  </si>
  <si>
    <t>Автодорога с щебеночным покрытием, протяженностью 470 м. (Почтовское с/п)</t>
  </si>
  <si>
    <t xml:space="preserve">Ростовская область, Константиновский район, х. Почтовый, ул. Шоферская </t>
  </si>
  <si>
    <t>61:17:0060101:700</t>
  </si>
  <si>
    <t>61:17:0060101:700-61/021/2017-2 от 27.01.2017 г.</t>
  </si>
  <si>
    <t>1.2.0.29000446</t>
  </si>
  <si>
    <t>П12029000446</t>
  </si>
  <si>
    <t>Автодорога с щебеночным покрытием, протяженностью 200 м. (Почтовское с/п)</t>
  </si>
  <si>
    <t>Ростовская область, Константиновский район, х. Почтовый, пер. Вишневый</t>
  </si>
  <si>
    <t>61:17:0060101:705</t>
  </si>
  <si>
    <t>61:17:0060101:705-61/021/2017-2 от 27.01.2017 г.</t>
  </si>
  <si>
    <t>1.2.0.29000447</t>
  </si>
  <si>
    <t>П12029000447</t>
  </si>
  <si>
    <t>Автодорога с щебеночным покрытием, протяженностью 70 м. (Почтовское с/п)</t>
  </si>
  <si>
    <t>Ростовская область, Константиновский район, х. Почтовый, пер. Прохладный</t>
  </si>
  <si>
    <t>61:17:0060101:699</t>
  </si>
  <si>
    <t>61:17:0060101:699-61/021/2017-2 от 27.01.2017 г.</t>
  </si>
  <si>
    <t>1.2.0.29000448</t>
  </si>
  <si>
    <t>П12029000448</t>
  </si>
  <si>
    <t>Автодорога с щебеночным покрытием, протяженностью 400 м. (Почтовское с/п)</t>
  </si>
  <si>
    <t>Ростовская область, Константиновский район, х. Почтовый, ул. Степная</t>
  </si>
  <si>
    <t>61:17:0060101:706</t>
  </si>
  <si>
    <t>61:17:0060101:706-61/021/2017-2 от 27.01.2017 г.</t>
  </si>
  <si>
    <t>1.2.0.29000449</t>
  </si>
  <si>
    <t>П12029000449</t>
  </si>
  <si>
    <t>Автодорога с щебеночным покрытием, протяженностью 120 м. (Почтовское с/п)</t>
  </si>
  <si>
    <t xml:space="preserve">Ростовская область, Константиновский район, х. Почтовый, пер. Кленовый </t>
  </si>
  <si>
    <t xml:space="preserve">61:17:0060101:701 </t>
  </si>
  <si>
    <t>61:17:0060101:701-61/021/2017-2 от 27.01.2017 г.</t>
  </si>
  <si>
    <t>1.2.0.29000450</t>
  </si>
  <si>
    <t>П12029000450</t>
  </si>
  <si>
    <t>Автодорога грунтовая, протяженностью 120 м. (Почтовское с/п)</t>
  </si>
  <si>
    <t xml:space="preserve">Ростовская область, Константиновский район, х. Почтовый, пер. Заречный </t>
  </si>
  <si>
    <t xml:space="preserve">61:17:0060101:703 </t>
  </si>
  <si>
    <t>61:17:0060101:703-61/021/2017-2 от 27.01.2017 г.</t>
  </si>
  <si>
    <t>1.2.0.29000451</t>
  </si>
  <si>
    <t>П12029000451</t>
  </si>
  <si>
    <t>Автодорога с асфальтовым и щебеночным покрытием, протяженностью 310 м. (Почтовское с/п)</t>
  </si>
  <si>
    <t>Ростовская область, Константиновский район, х. Почтовый, ул. Садовая</t>
  </si>
  <si>
    <t>61:17:0060101:696</t>
  </si>
  <si>
    <t>61:17:0060101:696-61/021/2017-2 от 27.01.2017 г.</t>
  </si>
  <si>
    <t>1.2.0.29000452</t>
  </si>
  <si>
    <t>П12029000452</t>
  </si>
  <si>
    <t>Дорога с твердым покрытием, протяженностью 1280 м. (Почтовское с/п)</t>
  </si>
  <si>
    <t>Ростовская область, Константиновский район, х. Кременской, ул. Платова</t>
  </si>
  <si>
    <t>61:17:0060601:502</t>
  </si>
  <si>
    <t>61:17:0060601:502-61/021/2017-2 от 29.01.2017 г.</t>
  </si>
  <si>
    <t>1.2.0.29000453</t>
  </si>
  <si>
    <t>П12029000453</t>
  </si>
  <si>
    <t>Ростовская область, Константиновский район, х. Верхнепотапов, ул. Береговая</t>
  </si>
  <si>
    <t>Дорога с твердым покрытием, протяженностью 1240 м. (Почтовское с/п)</t>
  </si>
  <si>
    <t>61:17:0060401:372</t>
  </si>
  <si>
    <t>61:17:0060401:372-61/021/2017-2 от 29.01.2017 г.</t>
  </si>
  <si>
    <t>1.2.0.29000454</t>
  </si>
  <si>
    <t>П12029000454</t>
  </si>
  <si>
    <t>Дорога с асфальтовым, твердым покрытиями и грунтовая, протяженностью 910 м. (Почтовское с/п)</t>
  </si>
  <si>
    <t xml:space="preserve">Ростовская область, Константиновский район, х. Верхнепотапов, ул. Лесная </t>
  </si>
  <si>
    <t>61:17:0060401:367</t>
  </si>
  <si>
    <t>61:17:0060401:367-61/021/2017-2 от 29.01.2017 г.</t>
  </si>
  <si>
    <t>1.2.0.29000455</t>
  </si>
  <si>
    <t>П12029000455</t>
  </si>
  <si>
    <t>Дорога с асфальтовым покрытием и грунтовая, протяженностью 1070 м. (Почтовское с/п)</t>
  </si>
  <si>
    <t>Ростовская область, Константиновский район, х. Верхнепотапов, ул. Степная</t>
  </si>
  <si>
    <t>61:17:0060401:370</t>
  </si>
  <si>
    <t>61:17:0060401:370-61/021/2017-2 от 29.01.2017 г.</t>
  </si>
  <si>
    <t>П12029000456</t>
  </si>
  <si>
    <t>1.2.0.29000456</t>
  </si>
  <si>
    <t>Дорога с твердым покрытием и грунтовая, протяженностью 1010 м. (Почтовское с/п)</t>
  </si>
  <si>
    <t xml:space="preserve">Ростовская область, Константиновский район, х. Верхнепотапов, ул. Крестьянская </t>
  </si>
  <si>
    <t>61:17:0060401:366</t>
  </si>
  <si>
    <t>61:17:0060401:366-61/021/2017-2 от 29.01.2017 г.</t>
  </si>
  <si>
    <t>1.2.0.29000457</t>
  </si>
  <si>
    <t>П12029000457</t>
  </si>
  <si>
    <t>Дорога с твердым покрытием и  грунтовая, протяженностью 2140 м. (Почтовское с/п)</t>
  </si>
  <si>
    <t>Ростовская область, Константиновский район, х. Кременской, ул. Гарбузянская</t>
  </si>
  <si>
    <t>61:17:0060601:460</t>
  </si>
  <si>
    <t>61:17:0060601:460-61/021/2017-2 от 29.01.2017г.</t>
  </si>
  <si>
    <t>1.2.0.29000458</t>
  </si>
  <si>
    <t>П12029000458</t>
  </si>
  <si>
    <t>Дорога с твердым покрытием, протяженностью 1540 м. (Почтовское с/п)</t>
  </si>
  <si>
    <t>Ростовская область, Константиновский район, х. Нижнекалинов, начало  д. 2, ул. Набережная, конец  д. 59, ул. Набережная</t>
  </si>
  <si>
    <t>61:17:0060801:696</t>
  </si>
  <si>
    <t>61:17:0060801:696-61/021/2017-2 от 29.01.2017 г.</t>
  </si>
  <si>
    <t>1.2.0.29000459</t>
  </si>
  <si>
    <t>П12029000459</t>
  </si>
  <si>
    <t>Автодорога с асфальтовым покрытием, протяженностью 340 м. (Почтовское с/п)</t>
  </si>
  <si>
    <t>Ростовская область, Константиновский район, х. Почтовый, ул. Центральная</t>
  </si>
  <si>
    <t>61:17:0060101:707</t>
  </si>
  <si>
    <t>61:17:0060101:707-61/021/2017-2 от 29.01.2017 г.</t>
  </si>
  <si>
    <t>1.2.0.29000460</t>
  </si>
  <si>
    <t>П12029000460</t>
  </si>
  <si>
    <t>Ростовская область, Константиновский район, х. Крюков, начало  д. 1, ул. Молодежная, конец  д. 35, ул. Молодежная</t>
  </si>
  <si>
    <t>61:17:0060701:584</t>
  </si>
  <si>
    <t>61:17:0060701:584-61/021/2017-2 от 29.01.2017 г.</t>
  </si>
  <si>
    <t>1.2.0.29000461</t>
  </si>
  <si>
    <t>П12029000461</t>
  </si>
  <si>
    <t>Колодец, объем 5 куб.м. (Почтовское с/п)</t>
  </si>
  <si>
    <t>61:17:0060801:739</t>
  </si>
  <si>
    <t>61:17:0060801:739-61/021/2017-2 от 29.01.2017 г.</t>
  </si>
  <si>
    <t>1.2.0.29000462</t>
  </si>
  <si>
    <t>П12029000462</t>
  </si>
  <si>
    <t>61:17:0060801:738</t>
  </si>
  <si>
    <t>61:17:0060801:738-61/021/2017-2 от 29.01.2017 г.</t>
  </si>
  <si>
    <t>1.2.0.29000463</t>
  </si>
  <si>
    <t>П12029000463</t>
  </si>
  <si>
    <t>Ростовская область, Константиновский район, х. Нижнекалинов, ул. Набережная</t>
  </si>
  <si>
    <t>61:17:0060801:741</t>
  </si>
  <si>
    <t>61:17:0060201:611</t>
  </si>
  <si>
    <t>Ростовская область, Константиновский район, х. Базки, пер. Луговой</t>
  </si>
  <si>
    <t>Колодец, объем 84 куб.м. (Почтовское с/п)</t>
  </si>
  <si>
    <t>61:17:0060201:610</t>
  </si>
  <si>
    <t>Ростовская область, Константиновский район, 2 км на север от х. Кременской</t>
  </si>
  <si>
    <t xml:space="preserve">61:17:0600002:1907 </t>
  </si>
  <si>
    <t>Ростовская область, Константиновский район, 5 км на восток от х. Кременской</t>
  </si>
  <si>
    <t xml:space="preserve">61:17:0600002:1908 </t>
  </si>
  <si>
    <t>Ростовская область, Константиновский район, 0,3 км юго-западнее х. Почтовского</t>
  </si>
  <si>
    <t>61:17:0060101:684</t>
  </si>
  <si>
    <t>Ростовская область, Константиновский район, х. Трофимов, 0,02 км юго-восточнее ул. Степная, 17</t>
  </si>
  <si>
    <t>Колодец, объем 20 куб.м. (Почтовское с/п)</t>
  </si>
  <si>
    <t>61:17:0061001:247</t>
  </si>
  <si>
    <t>Водопроводные сети, протяженностью 5000 м. (Почтовское с/п)</t>
  </si>
  <si>
    <t>Ростовская область, Константиновский район, х. Верхнепотапов, улицы Школьная, Молодежная, Степная, Крестьянская, Донская, Береговая, Садовая, Лесная</t>
  </si>
  <si>
    <t>61:17:0000000:7061</t>
  </si>
  <si>
    <t>61:17:0060801:741-61/021/2017-2 от 29.01.2017 г.</t>
  </si>
  <si>
    <t>1.2.0.29000464</t>
  </si>
  <si>
    <t>П12029000464</t>
  </si>
  <si>
    <t>61:17:0060201:611-61/021/2017-2 от 29.01.2017 г.</t>
  </si>
  <si>
    <t>1.2.0.29000465</t>
  </si>
  <si>
    <t>П12029000465</t>
  </si>
  <si>
    <t>61:17:0060201:610-61/021/2017-2 от 29.01.2017 г.</t>
  </si>
  <si>
    <t>1.2.0.29000466</t>
  </si>
  <si>
    <t>П12029000466</t>
  </si>
  <si>
    <t>61:17:0600002:1907-61/021/2017-2 от 29.01.2017 г.</t>
  </si>
  <si>
    <t>1.2.0.29000467</t>
  </si>
  <si>
    <t>П12029000467</t>
  </si>
  <si>
    <t>61:17:0600002:1908-61/021/2017-2 от 29.01.2017 г.</t>
  </si>
  <si>
    <t>1.2.0.29000468</t>
  </si>
  <si>
    <t>П12029000468</t>
  </si>
  <si>
    <t>61:17:0060101:684-61/021/2017-2 от 29.01.2017 г.</t>
  </si>
  <si>
    <t>1.2.0.29000469</t>
  </si>
  <si>
    <t>П12029000469</t>
  </si>
  <si>
    <t>61:17:0061001:247-61/021/2017-2 от 29.01.2017 г.</t>
  </si>
  <si>
    <t>1.2.0.29000470</t>
  </si>
  <si>
    <t>П12029000470</t>
  </si>
  <si>
    <t>61:17:0000000:7061-61/021/2017-2 от 29.01.2017 г.</t>
  </si>
  <si>
    <t>1.2.0.29000471</t>
  </si>
  <si>
    <t>П12029000471</t>
  </si>
  <si>
    <t>Скважина, глубина 45 м. (Почтовское с/п)</t>
  </si>
  <si>
    <t>Ростовская область, Константиновский район, х. Верхнепотапов, территория Верхнепотаповской школы, в 70 м северо-западнее ул. Школьной, 24</t>
  </si>
  <si>
    <t>61:17:0060401:472</t>
  </si>
  <si>
    <t>61:17:0060401:472-61/021/2017-2 от 29.01.2017 г.</t>
  </si>
  <si>
    <t>1.2.0.29000472</t>
  </si>
  <si>
    <t>П12029000472</t>
  </si>
  <si>
    <t>Скважина, глубина 50 м. (Почтовское с/п)</t>
  </si>
  <si>
    <t>Ростовская область, Константиновский район, х. Верхнепотапов, территория Верхнепотаповской школы, в 70 м западнее ул. Школьной, 24</t>
  </si>
  <si>
    <t>61:17:0060401:469</t>
  </si>
  <si>
    <t>61:17:0060401:469-61/021/2017-2 от 29.01.2017 г.</t>
  </si>
  <si>
    <t>1.2.0.29000473</t>
  </si>
  <si>
    <t>П12029000473</t>
  </si>
  <si>
    <t>Водонапорная башня, объем 12,6 куб.м. (Почтовское с/п)</t>
  </si>
  <si>
    <t>61:17:0060401:471</t>
  </si>
  <si>
    <t>61:17:0060401:471-61/021/2017-2 от 29.01.2017 г.</t>
  </si>
  <si>
    <t>1.2.0.29000474</t>
  </si>
  <si>
    <t>П12029000474</t>
  </si>
  <si>
    <t>Водонапорная башня, объем 26,9 куб.м. (Почтовское с/п)</t>
  </si>
  <si>
    <t>61:17:0060401:470</t>
  </si>
  <si>
    <t>61:17:0060401:470-61/021/2017-2 от 29.01.2017 г.</t>
  </si>
  <si>
    <t>1.2.0.29000475</t>
  </si>
  <si>
    <t>П12029000475</t>
  </si>
  <si>
    <t>Водопровод, протяженностью 1300 м. (Почтовское с/п)</t>
  </si>
  <si>
    <t>Ростовская область, Константиновский район, х. Почтовый, начало – ул. Центральная, 34, конец – ул. Школьная, 8</t>
  </si>
  <si>
    <t>61:17:0000000:227</t>
  </si>
  <si>
    <t>61:17:0000000:227-61/021/2017-2 от 29.01.2017 г.</t>
  </si>
  <si>
    <t>1.2.0.29000476</t>
  </si>
  <si>
    <t>П12029000476</t>
  </si>
  <si>
    <t>Ростовская область, Константиновский район, х. Почтовый, начало – ул. Молодежная, 39, конец – ул. Молодежная, 1</t>
  </si>
  <si>
    <t>61:17:0060101:753</t>
  </si>
  <si>
    <t>61:17:0060101:753-61/021/2017-2 от 29.01.2017 г.</t>
  </si>
  <si>
    <t>1.2.0.29000477</t>
  </si>
  <si>
    <t>П12029000477</t>
  </si>
  <si>
    <t>Водонапорная башня, объем 14 куб.м. (Почтовское с/п)</t>
  </si>
  <si>
    <t>Ростовская область, Константиновский район, х. Почтовый, 30 м на север от жилого дома № 39 по ул. Молодежной</t>
  </si>
  <si>
    <t>61:17:0060101:751</t>
  </si>
  <si>
    <t>61:17:0060101:751-61/021/2017-2 от 29.01.2017 г.</t>
  </si>
  <si>
    <t>1.2.0.29000478</t>
  </si>
  <si>
    <t>П12029000478</t>
  </si>
  <si>
    <t>Артезианская скважина, протяженность 50 м. (Почтовское с/п)</t>
  </si>
  <si>
    <t>61:17:0060101:596</t>
  </si>
  <si>
    <t>61:17:0060101:596-61/021/2017-2 от 29.01.2017 г.</t>
  </si>
  <si>
    <t>1.2.0.29000479</t>
  </si>
  <si>
    <t>П12029000479</t>
  </si>
  <si>
    <t>Ростовская область, Константиновский район, х. Нижнекалинов, 700 м восточнее домовладения по ул. Набережная, 2</t>
  </si>
  <si>
    <t>61:17:0060801:747</t>
  </si>
  <si>
    <t>61:17:0060801:747-61/021/2017-2 от 29.01.2017 г.</t>
  </si>
  <si>
    <t>1.2.0.29000480</t>
  </si>
  <si>
    <t>П12029000480</t>
  </si>
  <si>
    <t>Водопровод, протяженностью 1050 м. (Почтовское с/п)</t>
  </si>
  <si>
    <t>Ростовская область, Константиновский район, х. Нижнепотапов, начало – насосная станция, конец – ул. Набережная, 16</t>
  </si>
  <si>
    <t>61:17:0000000:228</t>
  </si>
  <si>
    <t>61:17:0000000:228-61/021/2017-2 от 29.01.2017 г.</t>
  </si>
  <si>
    <t>1.2.0.29000481</t>
  </si>
  <si>
    <t>П12029000481</t>
  </si>
  <si>
    <t>Ростовская область, Константиновский район, х. Нижнепотапов, 0,28 км восточнее здания СДК по ул. Лесная, 2а</t>
  </si>
  <si>
    <t>61:17:0060901:105</t>
  </si>
  <si>
    <t>61:17:0060901:105-61/021/2017-2 от 29.01.2017 г.</t>
  </si>
  <si>
    <t>1.2.0.29000482</t>
  </si>
  <si>
    <t>П12029000482</t>
  </si>
  <si>
    <t>Артезианская скважина, глубина 45 м. (Почтовское с/п)</t>
  </si>
  <si>
    <t>Ростовская область, Константиновский район, 70 м северо-западнее здания мастерской х. Крюкова</t>
  </si>
  <si>
    <t>61:17:0000000:7033</t>
  </si>
  <si>
    <t>61:17:0000000:7033-61/021/2017-2 от 29.01.2017 г.</t>
  </si>
  <si>
    <t>1.2.0.29000483</t>
  </si>
  <si>
    <t>П12029000483</t>
  </si>
  <si>
    <t>Водонапорная башня, объем 28 куб.м. (Почтовское с/п)</t>
  </si>
  <si>
    <t>Ростовская область, Константиновский район, 75 м северо-западнее здания мастерской х. Крюкова</t>
  </si>
  <si>
    <t xml:space="preserve">61:17:0000000:7028 </t>
  </si>
  <si>
    <t>61:17:0000000:7028-61/021/2017-2 от 29.01.2017 г.</t>
  </si>
  <si>
    <t>1.2.0.29000484</t>
  </si>
  <si>
    <t>П12029000484</t>
  </si>
  <si>
    <t>Библиотека (Почтоское с/п)</t>
  </si>
  <si>
    <t>Ростовская область, Константиновский район, х. Крюков, ул. Молодежная, д. 19</t>
  </si>
  <si>
    <t>61:17:0060701:608</t>
  </si>
  <si>
    <t>61:17:0060701:608-61/021/2017-2 от 29.01.2017 г.</t>
  </si>
  <si>
    <t>1.2.0.29000485</t>
  </si>
  <si>
    <t>П12029000485</t>
  </si>
  <si>
    <t>Областной закон о внесении изменения в областной закон "О местном самоуправлении в Ростовской области" № 814-ЗС от 23.12.2016г.</t>
  </si>
  <si>
    <t>Дорога с асфальтовым покрытием, протяженностью 2050 м. (Авиловское с/п)</t>
  </si>
  <si>
    <t>Ростовская область, Константиновский район, х. Авилов, начало – 0,2 км южнее ул. Садовая, 2, конец – ул. Садовая, 110</t>
  </si>
  <si>
    <t>61:17:0020101:604</t>
  </si>
  <si>
    <t>61:17:0020101:604-61/021/2017-2 от 08.02.2017 г.</t>
  </si>
  <si>
    <t>1.2.0.29000486</t>
  </si>
  <si>
    <t>П12029000486</t>
  </si>
  <si>
    <t>Автомобильная дорога, протяженностью 1200 м. (Авиловское с/п)</t>
  </si>
  <si>
    <t>Ростовская область, Константиновский район, х.  Нижнежуравский, ул. Зеленая</t>
  </si>
  <si>
    <t>61:17:0020401:948</t>
  </si>
  <si>
    <t>61:17:0020401:948-61/021/2017-2 от 08.02.2017 г.</t>
  </si>
  <si>
    <t>1.2.0.29000487</t>
  </si>
  <si>
    <t>П12029000487</t>
  </si>
  <si>
    <t>Колодец, объем 7 куб.м. (Авиловское с/п)</t>
  </si>
  <si>
    <t>Ростовская область, Константиновский район, х.  Нижнежуравский, 500 м восточнее жилого дома по ул. Овражная, д. 17</t>
  </si>
  <si>
    <t xml:space="preserve">61:17:0600006:1565 </t>
  </si>
  <si>
    <t>61:17:0600006:1565-61/021/2017-2 от 08.02.2017 г.</t>
  </si>
  <si>
    <t>1.2.0.29000488</t>
  </si>
  <si>
    <t>П12029000488</t>
  </si>
  <si>
    <t>Ростовская область, Константиновский район, х. Авилов, 40 м севернее жилого дома по ул. Садовая, д. 1</t>
  </si>
  <si>
    <t>Колодец, объем 19 куб.м. (Авиловское с/п)</t>
  </si>
  <si>
    <t>61:17:0020101:517</t>
  </si>
  <si>
    <t>61:17:0020101:517-61/021/2017-2 от 08.02.2017 г.</t>
  </si>
  <si>
    <t>1.2.0.29000489</t>
  </si>
  <si>
    <t>П12029000489</t>
  </si>
  <si>
    <t>Ростовская область, Константиновский район, х. Авилов, 16 м севернее жилого дома по ул. Садовой, д. 25</t>
  </si>
  <si>
    <t>Колодец, объем 22 куб.м. (Авиловское с/п)</t>
  </si>
  <si>
    <t>61:17:0020101:516</t>
  </si>
  <si>
    <t>61:17:0020101:516-61/021/2017-2 от 08.02.2017 г.</t>
  </si>
  <si>
    <t>1.2.0.29000490</t>
  </si>
  <si>
    <t>П12029000490</t>
  </si>
  <si>
    <t>Ростовская область, Константиновский район, х.  Авилов, 7 м восточнее жилого дома по ул. Садовой, д. 69</t>
  </si>
  <si>
    <t>61:17:0020101:515</t>
  </si>
  <si>
    <t>61:17:0020101:515-61/021/2017-2 от 08.02.2017 г.</t>
  </si>
  <si>
    <t>1.2.0.29000491</t>
  </si>
  <si>
    <t>П12029000491</t>
  </si>
  <si>
    <t>Ростовская область, Константиновский район, х. Авилов, 60 м северо-восточнее ул. Садовая, д. 70</t>
  </si>
  <si>
    <t>61:17:0020101:573</t>
  </si>
  <si>
    <t>61:17:0020101:573-61/021/2017-2 от 08.02.2017 г.</t>
  </si>
  <si>
    <t>1.2.0.29000492</t>
  </si>
  <si>
    <t>П12029000492</t>
  </si>
  <si>
    <t>Колодец, объем 20 куб.м. (Авиловское с/п)</t>
  </si>
  <si>
    <t>Ростовская область, Константиновский район, х. Авилов, 30 м восточнее жилого дома по ул. Молодежная, д. 36</t>
  </si>
  <si>
    <t>61:17:0020101:514</t>
  </si>
  <si>
    <t>61:17:0020101:514-61/021/2017-2 от 08.02.2017 г.</t>
  </si>
  <si>
    <t>1.2.0.29000493</t>
  </si>
  <si>
    <t>П12029000493</t>
  </si>
  <si>
    <t>Водонапорная башня, объем 28 куб.м. (Авиловское с/п)</t>
  </si>
  <si>
    <t xml:space="preserve">Ростовская область, Константиновский район, х. Нижнежуравский, 0,05 км южнее ул. Широкая, д. 12 </t>
  </si>
  <si>
    <t>61:17:0020401:915</t>
  </si>
  <si>
    <t>61:17:0020401:915-61/021/2017-2 от 08.02.2017 г.</t>
  </si>
  <si>
    <t>1.2.0.29000494</t>
  </si>
  <si>
    <t>П12029000494</t>
  </si>
  <si>
    <t>Ростовская область, Константиновский район, х. Нижнежуравский, 25 м северо-западнее ул. Мира, д. 21</t>
  </si>
  <si>
    <t>61:17:0020401:916</t>
  </si>
  <si>
    <t>61:17:0020401:916-61/021/2017-2 от 08.02.2017 г.</t>
  </si>
  <si>
    <t>1.2.0.29000495</t>
  </si>
  <si>
    <t>П12029000495</t>
  </si>
  <si>
    <t>Артезианская скважина, протяженностью 32 м. (Авиловское с/п)</t>
  </si>
  <si>
    <t>Ростовская область, Константиновский район, х. Нижнежуравский, 0,06 км южнее ул. Широкая, д. 12</t>
  </si>
  <si>
    <t>61:17:0020401:918</t>
  </si>
  <si>
    <t>61:17:0020401:918-61/021/2017-2 от 08.02.2017 г.</t>
  </si>
  <si>
    <t>1.2.0.29000496</t>
  </si>
  <si>
    <t>П12029000496</t>
  </si>
  <si>
    <t>Нежилое помещение комнаты № 1,4,5,6</t>
  </si>
  <si>
    <t>Ростовская область, Константиновский район, г. Константиновск, ул. Карташова, д. 31</t>
  </si>
  <si>
    <t>61:17:0010240:598</t>
  </si>
  <si>
    <t>1.3.0.29000256</t>
  </si>
  <si>
    <t>П13029000256</t>
  </si>
  <si>
    <t>07.02.2017 г.</t>
  </si>
  <si>
    <t>Нежилое помещение комната № 3</t>
  </si>
  <si>
    <t>61:17:0010240:599-61/021/2017-1 от 07.02.2017 г.</t>
  </si>
  <si>
    <t>61:17:0010240:598-61/021/2017-1 от 07.02.2017 г.</t>
  </si>
  <si>
    <t>1.3.0.29000257</t>
  </si>
  <si>
    <t>П13029000257</t>
  </si>
  <si>
    <t>Нежилое помещение комната № 2</t>
  </si>
  <si>
    <t>61:17:0010240:402</t>
  </si>
  <si>
    <t>61-61-21/009/2012-478 от 01.06.2012 г.</t>
  </si>
  <si>
    <t>1.3.0.29000258</t>
  </si>
  <si>
    <t>П13029000258</t>
  </si>
  <si>
    <t>61:17:0070401:584-61/021/2017-4 от 09.03.2017 г.</t>
  </si>
  <si>
    <t>61:17:0060701:608-61/021/2017-4 от 15.03.2017 г.</t>
  </si>
  <si>
    <t>61-61/021-61/021/003/2016-1233/1 от 16.05.2016г.; № 394268 от 16.05.2016г.</t>
  </si>
  <si>
    <t>Насосная станция (Почтовское с/п)</t>
  </si>
  <si>
    <t>Ростовская область, Константиновский район, х. Нижнепотапов, в 40 м. от р. Северский Донец по направлению на юг</t>
  </si>
  <si>
    <t>61:17:0600001:1190</t>
  </si>
  <si>
    <t>61:17:0600001:1190-61/021/2017-2 от 27.09.2017 г.</t>
  </si>
  <si>
    <t>1.2.0.29000499</t>
  </si>
  <si>
    <t>П12029000499</t>
  </si>
  <si>
    <t>06.06.2017 г.</t>
  </si>
  <si>
    <t>Постановление № 510 от 06.06.2017г. Орган выдачи: Администрация Константиновского района Ростовской области; Акт приема - передачи имущества, передаваемого из муниципальной собственности муниципального образования "Почтовское сельское поселение" в муниципальную собственность муниципального образования "Константиновский район" от 06.06.2017 г.</t>
  </si>
  <si>
    <t>Мост автомобильный, протяженностью 70 м. (Почтовское с/п)</t>
  </si>
  <si>
    <t>Ростовская область, Константиновский район, х. Крюков, 0,3 км на юг от ул. Молодежной. № 31</t>
  </si>
  <si>
    <t>61:17:0060701:532</t>
  </si>
  <si>
    <t>61:17:0060701:532-61/021/2017-2 от 27.09.2017 г.</t>
  </si>
  <si>
    <t>1.2.0.29000500</t>
  </si>
  <si>
    <t>П12029000500</t>
  </si>
  <si>
    <t>Ростовская область, Константиновский район, г. Константиновск, ул. Донская, 4-а</t>
  </si>
  <si>
    <t>61:17:0010111:20</t>
  </si>
  <si>
    <t>61:17:0010111:20-61/021/2017-2 от 05.06.2017 г.</t>
  </si>
  <si>
    <t>61:17:0010111:20-61/021/2017-4 от 25.07.2017г.</t>
  </si>
  <si>
    <t>1.2.0.29000497</t>
  </si>
  <si>
    <t>П12029000497</t>
  </si>
  <si>
    <t>05.06.2017 г.</t>
  </si>
  <si>
    <t>Передаточный акт имущества от 29.05.2017 г.; Постановление № 291 от 20.04.2017г. Орган выдачи: Правительства Ростовской области</t>
  </si>
  <si>
    <t>Здание конюшни</t>
  </si>
  <si>
    <t>61:17:0010111:21</t>
  </si>
  <si>
    <t>61:17:0010111:21-61/021/2017-2 от 05.06.2017 г.</t>
  </si>
  <si>
    <t>61:17:0010111:21-61/021/2017-4 от 25.07.2017 г.</t>
  </si>
  <si>
    <t>1.2.0.29000498</t>
  </si>
  <si>
    <t>П12029000498</t>
  </si>
  <si>
    <t>Квартира № 10 (Ржевский А.В.)</t>
  </si>
  <si>
    <t>Квартира № 6 (Теневицкая - Фролова И.А.)</t>
  </si>
  <si>
    <t>Ростовская область, Константиновский район, х. Крюков - х. Каменно - Бродский Константиновского района Ростовской области</t>
  </si>
  <si>
    <t>61:17:0600003:861</t>
  </si>
  <si>
    <t>61:17:0600003:861-61/021/2017-1 от 01.08.2017 г.</t>
  </si>
  <si>
    <t>1.2.0.29000501</t>
  </si>
  <si>
    <t>П12029000501</t>
  </si>
  <si>
    <t>01.08.2017 г.</t>
  </si>
  <si>
    <t>Автодорога х. Крюков - х. Каменно - Бродский Константиновского района Ростовской области, протяженностью 1103 м.</t>
  </si>
  <si>
    <t>Разрешение на ввод объекта в эксплуатацию № 61-101-54-48-1-2016 от 03.10.2016 г.</t>
  </si>
  <si>
    <t>Квартира № 5 (Сухорукова Алла Владимировна)</t>
  </si>
  <si>
    <t>Квартира № 6 (Чуйченко Любовь Викторовна)</t>
  </si>
  <si>
    <t>Договор найма служебного жилого помещения № 4 от 13.03.2017 г.</t>
  </si>
  <si>
    <t>Договор найма служебного жилого помещения № 5 от 07.09.2017 г.</t>
  </si>
  <si>
    <t>347250, Ростовская область, г. Константиновск, ул. Калинина, 118</t>
  </si>
  <si>
    <t xml:space="preserve">Нежилые помещения комнаты: № 11,12,13,14,15,16,25,26, расположенные на 2 эт. в здании </t>
  </si>
  <si>
    <t>1.3.0.29000261</t>
  </si>
  <si>
    <t>П13029000261</t>
  </si>
  <si>
    <t>29.09.2017 г.</t>
  </si>
  <si>
    <t xml:space="preserve">Нежилое помещение: комната № 5 расположенная на 2 эт. здании </t>
  </si>
  <si>
    <t>1.3.0.29000260</t>
  </si>
  <si>
    <t>П13029000260</t>
  </si>
  <si>
    <t>Нежилые помещения: комнаты № 1,2,3,4,5,6,7,8,9,10,11,12,13,14,15,16,17,18,19,20 – подвальное помещение; № 1,2,3,4,5,6,7,8,9,10,11,12,13,14,15,16,17,18,19,20,21,22,23,24,25,26,27,28,29,30,31,32,33,34 – 1 этаж; № 1,2,3,4,6,7,8,9,10,17,18,19,20,21,22,23,24 – 2 этаж; № 1,2,3,4,5,6,7,8,9 – 3 этаж</t>
  </si>
  <si>
    <t>1.3.0.29000262</t>
  </si>
  <si>
    <t>П13029000262</t>
  </si>
  <si>
    <t>29.07.2017 г.</t>
  </si>
  <si>
    <t>Договор служебного жилого помещения № 3 от 05.12.2016г.</t>
  </si>
  <si>
    <t>Квартира № 1 (Химченко Елена Юрьевна)</t>
  </si>
  <si>
    <t>Ростовская область, Константиновский район, г. Константиновск, ул. Фрунзе, д. 215, кв. 1</t>
  </si>
  <si>
    <t>Ростовская область, Константиновский район, г. Константиновск, ул. Фрунзе, д. 215, кв. 2</t>
  </si>
  <si>
    <t>Ростовская область, Константиновский район, г. Константиновск, ул. Фрунзе, д. 215, кв. 3</t>
  </si>
  <si>
    <t>Ростовская область, Константиновский район, г. Константиновск, ул. Фрунзе, д. 215, кв. 4</t>
  </si>
  <si>
    <t>Ростовская область, Константиновский район, г. Константиновск, ул. Фрунзе, д. 215, кв. 5</t>
  </si>
  <si>
    <t>Ростовская область, Константиновский район, г. Константиновск, ул. Фрунзе, д. 215, кв. 6</t>
  </si>
  <si>
    <t>Ростовская область, Константиновский район, г. Константиновск, ул. Фрунзе, д. 215, кв. 7</t>
  </si>
  <si>
    <t>Ростовская область, Константиновский район, г. Константиновск, ул. Фрунзе, д. 215, кв. 8</t>
  </si>
  <si>
    <t>Ростовская область, Константиновский район, г. Константиновск, ул. Революционная, д. 88, кв. 1</t>
  </si>
  <si>
    <t>Квартира № 1 (Самбурская А.С.)</t>
  </si>
  <si>
    <t>61:17:0010307:276</t>
  </si>
  <si>
    <t>61:17:0010307:276-61/021/2017-3 от 23.11.2017г.</t>
  </si>
  <si>
    <t>1.3.0.29000263</t>
  </si>
  <si>
    <t>П13029000263</t>
  </si>
  <si>
    <t>23.11.2017 г.</t>
  </si>
  <si>
    <t>Договор купли - продажи № 363 от 21.11.2017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</si>
  <si>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84 от 14.12.2017г. с 14.12.2017г. по 13.12.2022г.</t>
  </si>
  <si>
    <t>Квартира № 2 (Войнов М.О.)</t>
  </si>
  <si>
    <t>61:17:0010307:270</t>
  </si>
  <si>
    <t>61:17:0010307:270-61/021/2017-3 от 23.11.2017г.</t>
  </si>
  <si>
    <t>1.3.0.29000264</t>
  </si>
  <si>
    <t>П13029000264</t>
  </si>
  <si>
    <t>Договор купли - продажи № 362 от 21.11.2017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</si>
  <si>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96 от 22.12.2017г. с 22.12.2017г. по 21.12.2022г.</t>
  </si>
  <si>
    <t>61:17:0010307:271</t>
  </si>
  <si>
    <t>61:17:0010307:271-61/021/2017-3 от 23.11.2017г.</t>
  </si>
  <si>
    <t>1.3.0.29000265</t>
  </si>
  <si>
    <t>П13029000265</t>
  </si>
  <si>
    <t>Договор купли - продажи № 364 от 21.11.2017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</si>
  <si>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82 от 14.12.2017г. с 14.12.2017г. по 13.12.2022г.</t>
  </si>
  <si>
    <t>Квартира № 3 (Алехина Т.В.)</t>
  </si>
  <si>
    <t>Квартира № 4 (Сорокина И.М.)</t>
  </si>
  <si>
    <t>61:17:0010307:277</t>
  </si>
  <si>
    <t>61:17:0010307:277-61/021/2017-3 от 23.11.2017г.</t>
  </si>
  <si>
    <t>1.3.0.29000266</t>
  </si>
  <si>
    <t>П13029000266</t>
  </si>
  <si>
    <t>Договор купли - продажи № 361 от 21.11.2017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</si>
  <si>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85 от 14.12.2017г. с 14.12.2017г. по 13.12.2022г.</t>
  </si>
  <si>
    <t>Квартира № 5 (Комаров А.А.)</t>
  </si>
  <si>
    <t>61:17:0010307:273</t>
  </si>
  <si>
    <t>61:17:0010307:273-61/021/2017-3 от 23.11.2017г.</t>
  </si>
  <si>
    <t>1.3.0.29000267</t>
  </si>
  <si>
    <t>П13029000267</t>
  </si>
  <si>
    <t>Договор купли - продажи № 365 от 21.11.2017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</si>
  <si>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86 от 14.12.2017г. с 14.12.2017г. по 13.12.2022г.</t>
  </si>
  <si>
    <t>Квартира № 6 (Шелехова Г.С.)</t>
  </si>
  <si>
    <t>61:17:0010307:274</t>
  </si>
  <si>
    <t>61:17:0010307:274-61/021/2017-3 от 23.11.2017г.</t>
  </si>
  <si>
    <t>1.3.0.29000268</t>
  </si>
  <si>
    <t>П13029000268</t>
  </si>
  <si>
    <t>Договор купли - продажи № 368 от 21.11.2017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</si>
  <si>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83 от 14.12.2017г. с 14.12.2017г. по 13.12.2022г.</t>
  </si>
  <si>
    <t>Квартира № 7 (Луковкина Е.Н.)</t>
  </si>
  <si>
    <t>61:17:0010307:275</t>
  </si>
  <si>
    <t>61:17:0010307:275-61/021/2017-3 от 23.11.2017г.</t>
  </si>
  <si>
    <t>1.3.0.29000269</t>
  </si>
  <si>
    <t>П13029000269</t>
  </si>
  <si>
    <t>Договор купли - продажи № 367 от 21.11.2017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</si>
  <si>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89 от 14.12.2017г. с 14.12.2017г. по 13.12.2022г.</t>
  </si>
  <si>
    <t>Квартира № 8 (Короева К.Т.)</t>
  </si>
  <si>
    <t>61:17:0010307:272</t>
  </si>
  <si>
    <t>61:17:0010307:272-61/021/2017-3 от 23.11.2017г.</t>
  </si>
  <si>
    <t>1.3.0.29000270</t>
  </si>
  <si>
    <t>П13029000270</t>
  </si>
  <si>
    <t>Договор купли - продажи № 366 от 21.11.2017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</si>
  <si>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81 от 14.12.2017г. с 14.12.2017г. по 13.12.2022г.</t>
  </si>
  <si>
    <t>Квартира № 1 (Якубовский А.Б.)</t>
  </si>
  <si>
    <t>61:17:0010107:207</t>
  </si>
  <si>
    <t>61:17:0010107:207-61/021/2017-11 от 23.11.2017г.</t>
  </si>
  <si>
    <t>1.3.0.29000271</t>
  </si>
  <si>
    <t>П13029000271</t>
  </si>
  <si>
    <t>Договор купли - продажи № 369 от 22.11.2017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</si>
  <si>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87 от 14.12.2017г. с 14.12.2017г. по 13.12.2022г.</t>
  </si>
  <si>
    <t>Ростовская область, Константиновский район, г. Константиновск, ул. Фрунзе, д. 211, кв. 1</t>
  </si>
  <si>
    <t>Ростовская область, Константиновский район, г. Константиновск, ул. Фрунзе, д. 211, кв. 2</t>
  </si>
  <si>
    <t>Ростовская область, Константиновский район, г. Константиновск, ул. Фрунзе, д. 211, кв. 3</t>
  </si>
  <si>
    <t>Ростовская область, Константиновский район, г. Константиновск, ул. Фрунзе, д. 211, кв. 4</t>
  </si>
  <si>
    <t>Ростовская область, Константиновский район, г. Константиновск, ул. Фрунзе, д. 211, кв. 5</t>
  </si>
  <si>
    <t>Ростовская область, Константиновский район, г. Константиновск, ул. Фрунзе, д. 211, кв. 6</t>
  </si>
  <si>
    <t>Ростовская область, Константиновский район, г. Константиновск, ул. Фрунзе, д. 211, кв. 7</t>
  </si>
  <si>
    <t>Ростовская область, Константиновский район, г. Константиновск, ул. Фрунзе, д. 211, кв. 8</t>
  </si>
  <si>
    <t>61:17:0010307:286</t>
  </si>
  <si>
    <t>Квартира № 1 (Зайцев И.С.)</t>
  </si>
  <si>
    <t>61:17:0010307:286-61/021/2017-3 от 06.12.2017г.</t>
  </si>
  <si>
    <t>1.3.0.29000272</t>
  </si>
  <si>
    <t>П13029000272</t>
  </si>
  <si>
    <t>06.12.2017 г.</t>
  </si>
  <si>
    <t>Договор купли - продажи № 393 от 05.12.2017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</si>
  <si>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93 от 19.12.2017г. с 19.12.2017г. по 18.12.2022г.</t>
  </si>
  <si>
    <t>61:17:0010307:280</t>
  </si>
  <si>
    <t>61:17:0010307:280-61/021/2017-3 от 06.12.2017г.</t>
  </si>
  <si>
    <t>1.3.0.29000273</t>
  </si>
  <si>
    <t>П13029000273</t>
  </si>
  <si>
    <t>Договор купли - продажи № 392 от 05.12.2017 г.</t>
  </si>
  <si>
    <t>Квартира № 3 (Козорев А.П.)</t>
  </si>
  <si>
    <t>61:17:0010307:281</t>
  </si>
  <si>
    <t>61:17:0010307:281-61/021/2017-3 от 06.12.2017г.</t>
  </si>
  <si>
    <t>1.3.0.29000274</t>
  </si>
  <si>
    <t>П13029000274</t>
  </si>
  <si>
    <t>Договор купли - продажи № 394 от 05.12.2017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</si>
  <si>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95 от 19.12.2017г. с 19.12.2017г. по 18.12.2022г.</t>
  </si>
  <si>
    <t>Квартира № 4 (Валинова М.Н.)</t>
  </si>
  <si>
    <t>61:17:0010307:287</t>
  </si>
  <si>
    <t>61:17:0010307:287-61/021/2017-3 от 06.12.2017г.</t>
  </si>
  <si>
    <t>1.3.0.29000275</t>
  </si>
  <si>
    <t>П13029000275</t>
  </si>
  <si>
    <t>Договор купли - продажи № 395 от 05.12.2017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</si>
  <si>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90 от 19.12.2017г. с 19.12.2017г. по 18.12.2022г.</t>
  </si>
  <si>
    <t>Квартира № 5 (Козорев В.П.)</t>
  </si>
  <si>
    <t>61:17:0010307:283</t>
  </si>
  <si>
    <t>61:17:0010307:283-61/021/2017-3 от 06.12.2017г.</t>
  </si>
  <si>
    <t>1.3.0.29000276</t>
  </si>
  <si>
    <t>П13029000276</t>
  </si>
  <si>
    <t>Договор купли - продажи № 396 от 05.12.2017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</si>
  <si>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94 от 19.12.2017г. с 19.12.2017г. по 18.12.2022г.</t>
  </si>
  <si>
    <t>Квартира № 6 (Акентьев Ф.Н.)</t>
  </si>
  <si>
    <t>61:17:0010307:284</t>
  </si>
  <si>
    <t>61:17:0010307:284-61/021/2017-3 от 06.12.2017г.</t>
  </si>
  <si>
    <t>1.3.0.29000277</t>
  </si>
  <si>
    <t>П13029000277</t>
  </si>
  <si>
    <t>Договор купли - продажи № 397 от 05.12.2017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</si>
  <si>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92 от 19.12.2017г. с 19.12.2017г. по 18.12.2022г.</t>
  </si>
  <si>
    <t>Квартира № 7 (Кочетков С.А.)</t>
  </si>
  <si>
    <t>61:17:0010307:285</t>
  </si>
  <si>
    <t>61:17:0010307:285-61/021/2017-3 от 06.12.2017г.</t>
  </si>
  <si>
    <t>1.3.0.29000278</t>
  </si>
  <si>
    <t>П13029000278</t>
  </si>
  <si>
    <t>Договор купли - продажи № 398 от 05.12.2017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</si>
  <si>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91 от 19.12.2017г. с 19.12.2017г. по 18.12.2022г.</t>
  </si>
  <si>
    <t>Квартира № 8 (Банбизов Р.А.)</t>
  </si>
  <si>
    <t>61:17:001030:282</t>
  </si>
  <si>
    <t>61:17:0010307:282-61/021/2017-3 от 19.12.2017г.</t>
  </si>
  <si>
    <t>1.3.0.29000279</t>
  </si>
  <si>
    <t>П13029000279</t>
  </si>
  <si>
    <t>19.12.2017 г.</t>
  </si>
  <si>
    <t>Договор купли - продажи № 433 от 18.12.2017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</si>
  <si>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97 от 27.12.2017г. с 27.12.2017г. по 26.12.2022г.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</si>
  <si>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88 от 14.12.2017г. с 14.12.2017г. по 13.12.2022г.</t>
  </si>
  <si>
    <t>Ростовская область, Константиновский район, г. Константиновск, ул. Платова, 66</t>
  </si>
  <si>
    <t>61:17:0010211:384</t>
  </si>
  <si>
    <t>61:17:0010211:384-61/021/2017-2 от 27.12.2017г.</t>
  </si>
  <si>
    <t>27.12.2017 г.</t>
  </si>
  <si>
    <t>Договор купли - продажи № 400 от 08.12.2017г.</t>
  </si>
  <si>
    <t>1.3.0.29000280</t>
  </si>
  <si>
    <t>П13029000280</t>
  </si>
  <si>
    <t>Квартира № 2 (Леухов А.А.)</t>
  </si>
  <si>
    <t>Нежилые помещения в административном здании с гаражами автобазы комнаты № 4,5,6,7,8,9</t>
  </si>
  <si>
    <t>Нежилое здание  (1963)</t>
  </si>
  <si>
    <t>Квартира № 2 (Кабаргина Н.А.)</t>
  </si>
  <si>
    <t>61:17:0010240:599</t>
  </si>
  <si>
    <t>61-61-21/008/2010-581, 61:17:0050301:728</t>
  </si>
  <si>
    <t>Здание библиотеки</t>
  </si>
  <si>
    <t>Ростовская область, Константиновский район, ст - ца Николаевская, ул. Центральная, 29</t>
  </si>
  <si>
    <t>Ростовская область, Константиновский район, ст – ца Николаевская, ул. Степана Разина от ул. Карла Маркса до ул. Победы</t>
  </si>
  <si>
    <t>61:17:0050101:6459</t>
  </si>
  <si>
    <t>Водопровод по ул. Ст. Разина от ул. К. Маркса до ул. Победы в ст. Николаевской Константиновского района Ростовской области, протяженностью 460 м.</t>
  </si>
  <si>
    <t>Подземный и надземный газопровод, вводный и внутренний газопровод для газификации нежилых зданий, протяженностью 99 м.</t>
  </si>
  <si>
    <t>Ростовская область, Константиновский район, г. Константиновск, ул. 9 Января, д. 31</t>
  </si>
  <si>
    <t>61:17:0010238:582</t>
  </si>
  <si>
    <t>Автомобильная дорога, протяженностью 13200 м.</t>
  </si>
  <si>
    <t>Ростовская область, Константиновский район, х. Ермилов – х. Вифлянцев</t>
  </si>
  <si>
    <t>61:17:0000000:7523</t>
  </si>
  <si>
    <t>Тепловые сети, протяженностью 62 м.</t>
  </si>
  <si>
    <t>61:17:0010114:623</t>
  </si>
  <si>
    <t>Ростовская область, Константиновский район, г. Константиновск, ул. Рылеева, 59</t>
  </si>
  <si>
    <t>Ростовская область, Константиновский район, г. Константиновск, ул. Революционная, д. 88, кв. 2</t>
  </si>
  <si>
    <t>Ростовская область, Константиновский район, г. Константиновск, ул. Вишневая, д. 8-в/46, корпус 1, кв. 1</t>
  </si>
  <si>
    <t>Ростовская область, Константиновский район, г. Константиновск, ул. Вишневая, д. 8-в/46, корпус 1, кв. 2</t>
  </si>
  <si>
    <t>Ростовская область, Константиновский район, г. Константиновск, ул. Вишневая, д. 8-в/46, корпус 1, кв. 3</t>
  </si>
  <si>
    <t>Ростовская область, Константиновский район, г. Константиновск, ул. Вишневая, д. 8-в/46, корпус 1, кв. 4</t>
  </si>
  <si>
    <t>Ростовская область, Константиновский район, г. Константиновск, ул. Вишневая, д. 8-в/46, корпус 1, кв. 5</t>
  </si>
  <si>
    <t>Ростовская область, Константиновский район, г. Константиновск, ул. Вишневая, д. 8-в/46, корпус 1, кв. 6</t>
  </si>
  <si>
    <t>Ростовская область, Константиновский район, г. Константиновск, ул. Вишневая, д. 8-в/46, корпус 1, кв. 7</t>
  </si>
  <si>
    <t>Ростовская область, Константиновский район, г. Константиновск, ул. Вишневая, д. 8-в/46, корпус 1, кв. 8</t>
  </si>
  <si>
    <t>Ростовская область, Константиновский район, г. Константиновск, ул. Вишневая, д. 8-в/46, корпус 2, кв. 1</t>
  </si>
  <si>
    <t>Ростовская область, Константиновский район, г. Константиновск, ул. Вишневая, д. 8-в/46, корпус 2, кв. 2</t>
  </si>
  <si>
    <t>Ростовская область, Константиновский район, г. Константиновск, ул. Вишневая, д. 8-в/46, корпус 2, кв. 3</t>
  </si>
  <si>
    <t>Ростовская область, Константиновский район, г. Константиновск, ул. Вишневая, д. 8-в/46, корпус 2, кв. 4</t>
  </si>
  <si>
    <t>Ростовская область, Константиновский район, г. Константиновск, ул. Вишневая, д. 8-в/46, корпус 2, кв. 5</t>
  </si>
  <si>
    <t>Ростовская область, Константиновский район, г. Константиновск, ул. Вишневая, д. 8-в/46, корпус 2, кв. 6</t>
  </si>
  <si>
    <t>Ростовская область, Константиновский район, г. Константиновск, ул. Вишневая, д. 8-в/46, корпус 2, кв. 7</t>
  </si>
  <si>
    <t>Ростовская область, Константиновский район, г. Константиновск, ул. Вишневая, д. 8-в/46, корпус 2, кв. 8</t>
  </si>
  <si>
    <t>Реконструкция разводящих сетей водоснабжения х. Камышный Константиновского района, протяженностью 5715 м. (Богоявленское с/п)</t>
  </si>
  <si>
    <t>Ростовская область, Константиновский район, х. Камышный</t>
  </si>
  <si>
    <t>Здание производственное</t>
  </si>
  <si>
    <t>Ростовская область, Константиновский район, г. Константиновск, ул. 25 Октября, 112</t>
  </si>
  <si>
    <t>61:17:0050101:6459-61/021/2014-1 от 13.03.2018</t>
  </si>
  <si>
    <t>1.2.0.29000506</t>
  </si>
  <si>
    <t>П12029000506</t>
  </si>
  <si>
    <t>13.03.2018 г.</t>
  </si>
  <si>
    <t>Разрешение на ввод объекта в эксплуатацию № 61-305-42-116-2017 от 27.12.2017 г.</t>
  </si>
  <si>
    <t>1.2.0.29000507</t>
  </si>
  <si>
    <t>П12029000507</t>
  </si>
  <si>
    <t>61:17:0010238:582-61/021/2018-1 от 13.03.2018</t>
  </si>
  <si>
    <t>Разрешение на ввод объекта в эксплуатацию № 61-101-33-115-2017 от 27.12.2017 г.</t>
  </si>
  <si>
    <t>61:17:0000000:7523-61/021/2018-2 от 21.03.2018</t>
  </si>
  <si>
    <t>1.2.0.29000509</t>
  </si>
  <si>
    <t>П12029000509</t>
  </si>
  <si>
    <t>21.03.2018 г.</t>
  </si>
  <si>
    <t>1.2.0.29000508</t>
  </si>
  <si>
    <t>П12029000508</t>
  </si>
  <si>
    <t>61:17:0010114:623-61/021/2018-2 от 21.03.2018</t>
  </si>
  <si>
    <t>Решение № 2-91/2018 от 06.02.2018 Орган выдачи: Усть - Донецкий районный суд Ростовской области</t>
  </si>
  <si>
    <t>1.2.0.29000505</t>
  </si>
  <si>
    <t>П12029000505</t>
  </si>
  <si>
    <t>16.01.2018 г.</t>
  </si>
  <si>
    <t>61:17:0010241:621</t>
  </si>
  <si>
    <t>61:17:0010241:621-61/021/2018-3 от 16.01.2018</t>
  </si>
  <si>
    <t>Распоряжение № 2436-р от 21.11.2017 Орган выдачи: Территориальное управление Федерального агентства по управлению государственным имуществом в Ростовской области, акт приема - передачи имущества, находящегося в федеральной собственности, в собственность муниципального образования "Константиновский район" Ростовской области от 27.12.2017</t>
  </si>
  <si>
    <t>61:17:0010107:208</t>
  </si>
  <si>
    <t>61:17:0010107:208-61/021/2018-3 от 04.05.2018г.</t>
  </si>
  <si>
    <t>1.3.0.29000281</t>
  </si>
  <si>
    <t>П13029000281</t>
  </si>
  <si>
    <t>04.05.2018 г.</t>
  </si>
  <si>
    <t>Договор купли - продажи № 143 от 03.05.2018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</si>
  <si>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99 от 28.05.2018г. с 28.05.2018г. по 27.05.2023г.</t>
  </si>
  <si>
    <t>Квартира № 2 (Хохлун Т.А.)</t>
  </si>
  <si>
    <t>Квартира № 1 (Трофимова Н.Д.)</t>
  </si>
  <si>
    <t>1.3.0.29000282</t>
  </si>
  <si>
    <t>П13029000282</t>
  </si>
  <si>
    <t>16.11.2018 г.</t>
  </si>
  <si>
    <t>61:17:0010307:316</t>
  </si>
  <si>
    <t>61:17:0010307:316-61/021/2018-3 от 16.11.2018</t>
  </si>
  <si>
    <t>Договор купли - продажи № 319 от 12.11.2018 г.</t>
  </si>
  <si>
    <t>1.3.0.29000283</t>
  </si>
  <si>
    <t>П13029000283</t>
  </si>
  <si>
    <t>1.3.0.29000284</t>
  </si>
  <si>
    <t>П13029000284</t>
  </si>
  <si>
    <t>П13029000285</t>
  </si>
  <si>
    <t>1.3.0.29000285</t>
  </si>
  <si>
    <t>1.3.0.29000286</t>
  </si>
  <si>
    <t>П13029000286</t>
  </si>
  <si>
    <t>1.3.0.29000287</t>
  </si>
  <si>
    <t>П13029000287</t>
  </si>
  <si>
    <t>1.3.0.29000288</t>
  </si>
  <si>
    <t>П13029000288</t>
  </si>
  <si>
    <t>1.3.0.29000289</t>
  </si>
  <si>
    <t>П13029000289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</si>
  <si>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100 от 07.12.2018г. с 07.12.2018г. по 06.12.2023г.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</si>
  <si>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101 от 07.12.2018г. с 07.12.2018г. по 06.12.2023г.</t>
  </si>
  <si>
    <t>Квартира № 2 (Витер Д.А.)</t>
  </si>
  <si>
    <t>61:17:0010307:310</t>
  </si>
  <si>
    <t>61:17:0010307:310-61/021/2018-3 от 16.11.2018</t>
  </si>
  <si>
    <t>Договор купли - продажи № 322 от 12.11.2018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</si>
  <si>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102 от 07.12.2018г. с 07.12.2018г. по 06.12.2023г.</t>
  </si>
  <si>
    <t>Квартира № 3 (Иванов Т.А.)</t>
  </si>
  <si>
    <t>61:17:0010307:311</t>
  </si>
  <si>
    <t>61:17:0010307:311-61/021/2018-3 от 16.11.2018</t>
  </si>
  <si>
    <t>Договор купли - продажи № 324 от 12.11.2018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</si>
  <si>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103 от 07.12.2018г. с 07.12.2018г. по 06.12.2023г.</t>
  </si>
  <si>
    <t>Квартира № 4 (Ткачева К.И.)</t>
  </si>
  <si>
    <t>61:17:0010307:317</t>
  </si>
  <si>
    <t>61:17:0010307:317-61/021/2018-3 от 16.11.2018</t>
  </si>
  <si>
    <t>Договор купли - продажи № 321 от 12.11.2018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</si>
  <si>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104 от 07.12.2018г. с 07.12.2018г. по 06.12.2023г.</t>
  </si>
  <si>
    <t>Квартира № 5 (Кравченко Д.В.)</t>
  </si>
  <si>
    <t>61:17:0010307:313</t>
  </si>
  <si>
    <t>61:17:0010307:313-61/021/2018-3 от 16.11.2018</t>
  </si>
  <si>
    <t>Договор купли - продажи № 325 от 12.11.2018 г.</t>
  </si>
  <si>
    <t>61:17:0050101:4943</t>
  </si>
  <si>
    <t>61:17:0050101:4943-61/021/2018-2 от 22.05.2018 г.</t>
  </si>
  <si>
    <t>1.2.0.29000510</t>
  </si>
  <si>
    <t>П12029000510</t>
  </si>
  <si>
    <t>22.05.2018 г.</t>
  </si>
  <si>
    <t>Договор купли - продажи № 108 от 04.04.2018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</si>
  <si>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105 от 07.12.2018г. с 07.12.2018г. по 06.12.2023г.</t>
  </si>
  <si>
    <t>Квартира № 6 (Войнова К.Н.)</t>
  </si>
  <si>
    <t>61:17:0010307:314</t>
  </si>
  <si>
    <t>61:17:0010307:314-61/021/2018-3 от 16.11.2018</t>
  </si>
  <si>
    <t>Договор купли - продажи № 323 от 12.11.2018 г.</t>
  </si>
  <si>
    <t>Квартира № 7 (Токарев А.П.)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</si>
  <si>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106 от 07.12.2018г. с 07.12.2018г. по 06.12.2023г.</t>
  </si>
  <si>
    <t>61:17:0010307:315</t>
  </si>
  <si>
    <t>61:17:0010307:315-61/021/2018-3 от 16.11.2018</t>
  </si>
  <si>
    <t>Договор купли - продажи № 320 от 12.11.2018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</si>
  <si>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107 от 07.12.2018г. с 07.12.2018г. по 06.12.2023г.</t>
  </si>
  <si>
    <t>Квартира № 8 (Рахова С.В.)</t>
  </si>
  <si>
    <t>61:17:0010307:312</t>
  </si>
  <si>
    <t>61:17:0010307:312-61/021/2018-3 от 16.11.2018</t>
  </si>
  <si>
    <t>Договор купли - продажи № 318 от 12.11.2018 г.</t>
  </si>
  <si>
    <t>Квартира № 1 (Бирюков П.В.)</t>
  </si>
  <si>
    <t>Квартира № 2 (Коренюгин А.Ю.)</t>
  </si>
  <si>
    <t>Квартира № 3 (Кравченко С.В.)</t>
  </si>
  <si>
    <t>Квартира № 4 (Заикин С.О.)</t>
  </si>
  <si>
    <t>Квартира № 5 (Дырдина С.С.)</t>
  </si>
  <si>
    <t>Квартира № 6 (Ошмарина В.А.)</t>
  </si>
  <si>
    <t>Квартира № 7 (Караваева Л.И.)</t>
  </si>
  <si>
    <t>Квартира № 8 (Зайцев А.С.)</t>
  </si>
  <si>
    <t>1.3.0.29000290</t>
  </si>
  <si>
    <t>П13029000290</t>
  </si>
  <si>
    <t>17.12.2018 г.</t>
  </si>
  <si>
    <t>1.3.0.29000291</t>
  </si>
  <si>
    <t>П13029000291</t>
  </si>
  <si>
    <t>1.3.0.29000292</t>
  </si>
  <si>
    <t>П13029000292</t>
  </si>
  <si>
    <t>1.3.0.29000293</t>
  </si>
  <si>
    <t>П13029000293</t>
  </si>
  <si>
    <t>1.3.0.29000294</t>
  </si>
  <si>
    <t>П13029000294</t>
  </si>
  <si>
    <t>1.3.0.29000295</t>
  </si>
  <si>
    <t>П13029000295</t>
  </si>
  <si>
    <t>1.3.0.29000296</t>
  </si>
  <si>
    <t>П13029000296</t>
  </si>
  <si>
    <t>1.3.0.29000297</t>
  </si>
  <si>
    <t>П13029000297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</si>
  <si>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112 от 20.12.2018г. с 20.12.2018г. по 19.12.2023г.</t>
  </si>
  <si>
    <t>61:17:0010307:325</t>
  </si>
  <si>
    <t>61:17:0010307:325-61/021/2018-3 от 17.12.2018</t>
  </si>
  <si>
    <t>Договор купли - продажи № 404 от 17.12.2018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</si>
  <si>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114 от 20.12.2018г. с 20.12.2018г. по 19.12.2023г.</t>
  </si>
  <si>
    <t>61:17:0010307:319</t>
  </si>
  <si>
    <t>61:17:0010307:319-61/021/2018-3 от 17.12.2018</t>
  </si>
  <si>
    <t>Договор купли - продажи № 397 от 17.12.2018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</si>
  <si>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108 от 20.12.2018г. с 20.12.2018г. по 19.12.2023г.</t>
  </si>
  <si>
    <t>61:17:0010307:320</t>
  </si>
  <si>
    <t>61:17:0010307:320-61/021/2018-3 от 17.12.2018</t>
  </si>
  <si>
    <t>Договор купли - продажи № 403 от 17.12.2018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</si>
  <si>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113 от 20.12.2018г. с 20.12.2018г. по 19.12.2023г.</t>
  </si>
  <si>
    <t>61:17:0010307:326</t>
  </si>
  <si>
    <t>61:17:0010307:326-61/021/2018-3 от 17.12.2018</t>
  </si>
  <si>
    <t>Договор купли - продажи № 402 от 17.12.2018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</si>
  <si>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111 от 20.12.2018г. с 20.12.2018г. по 19.12.2023г.</t>
  </si>
  <si>
    <t>61:17:0010307:322</t>
  </si>
  <si>
    <t>61:17:0010307:322-61/021/2018-3 от 17.12.2018</t>
  </si>
  <si>
    <t>Договор купли - продажи № 400 от 17.12.2018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</si>
  <si>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110 от 20.12.2018г. с 20.12.2018г. по 19.12.2023г.</t>
  </si>
  <si>
    <t>61:17:0010307:323</t>
  </si>
  <si>
    <t>61:17:0010307:323-61/021/2018-3 от 17.12.2018</t>
  </si>
  <si>
    <t>Договор купли - продажи № 398 от 17.12.2018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</si>
  <si>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115 от 20.12.2018г. с 20.12.2018г. по 19.12.2023г.</t>
  </si>
  <si>
    <t>61:17:0010307:324</t>
  </si>
  <si>
    <t>61:17:0010307:324-61/021/2018-3 от 17.12.2018</t>
  </si>
  <si>
    <t>Договор купли - продажи № 401 от 17.12.2018 г.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</si>
  <si>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№ 109 от 20.12.2018г. с 20.12.2018г. по 19.12.2023г.</t>
  </si>
  <si>
    <t>61:17:0010307:321</t>
  </si>
  <si>
    <t>61:17:0010307:321-61/021/2018-3 от 17.12.2018</t>
  </si>
  <si>
    <t>Договор купли - продажи № 399 от 17.12.2018 г.</t>
  </si>
  <si>
    <t>Квартира № 3 (Бабушкина Ю.А.)</t>
  </si>
  <si>
    <t>Всего по реестру на 30.07.2019г.</t>
  </si>
  <si>
    <t>ДАННЫЕ ИЗ РЕЕСТРА МУНИЦИПАЛЬНОГО НЕДВИЖИМОГО ИМУЩЕСТВА ПО СОСТОЯНИЮ НА 30.07.2019г.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</si>
</sst>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* #,##0.00_);_(\$* \(#,##0.00\);_(\$* \-??_);_(@_)"/>
    <numFmt numFmtId="175" formatCode="0.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%"/>
  </numFmts>
  <fonts count="50"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4" fontId="0" fillId="0" borderId="0" applyFill="0" applyBorder="0" applyAlignment="0" applyProtection="0"/>
    <xf numFmtId="170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2" fontId="5" fillId="33" borderId="13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2" fontId="5" fillId="33" borderId="13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/>
    </xf>
    <xf numFmtId="0" fontId="3" fillId="33" borderId="17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2" fontId="5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 shrinkToFit="1"/>
    </xf>
    <xf numFmtId="0" fontId="3" fillId="33" borderId="16" xfId="0" applyFont="1" applyFill="1" applyBorder="1" applyAlignment="1">
      <alignment vertical="top" wrapText="1" shrinkToFit="1"/>
    </xf>
    <xf numFmtId="0" fontId="3" fillId="33" borderId="13" xfId="0" applyFont="1" applyFill="1" applyBorder="1" applyAlignment="1">
      <alignment vertical="top" wrapText="1" shrinkToFit="1"/>
    </xf>
    <xf numFmtId="0" fontId="3" fillId="33" borderId="24" xfId="0" applyFont="1" applyFill="1" applyBorder="1" applyAlignment="1">
      <alignment vertical="top" wrapText="1"/>
    </xf>
    <xf numFmtId="4" fontId="3" fillId="33" borderId="13" xfId="0" applyNumberFormat="1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 shrinkToFit="1"/>
    </xf>
    <xf numFmtId="0" fontId="3" fillId="33" borderId="2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 shrinkToFit="1"/>
    </xf>
    <xf numFmtId="0" fontId="3" fillId="33" borderId="20" xfId="0" applyFont="1" applyFill="1" applyBorder="1" applyAlignment="1">
      <alignment vertical="top"/>
    </xf>
    <xf numFmtId="2" fontId="5" fillId="33" borderId="12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 shrinkToFi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vertical="top" wrapText="1" shrinkToFit="1"/>
    </xf>
    <xf numFmtId="0" fontId="3" fillId="33" borderId="21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vertical="top" wrapText="1" shrinkToFit="1"/>
    </xf>
    <xf numFmtId="0" fontId="3" fillId="33" borderId="18" xfId="0" applyFont="1" applyFill="1" applyBorder="1" applyAlignment="1">
      <alignment vertical="top" wrapText="1"/>
    </xf>
    <xf numFmtId="46" fontId="3" fillId="33" borderId="12" xfId="0" applyNumberFormat="1" applyFont="1" applyFill="1" applyBorder="1" applyAlignment="1">
      <alignment vertical="top" wrapText="1" shrinkToFit="1"/>
    </xf>
    <xf numFmtId="176" fontId="3" fillId="33" borderId="11" xfId="0" applyNumberFormat="1" applyFont="1" applyFill="1" applyBorder="1" applyAlignment="1">
      <alignment vertical="top" wrapText="1"/>
    </xf>
    <xf numFmtId="0" fontId="3" fillId="33" borderId="26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vertical="top" wrapText="1"/>
    </xf>
    <xf numFmtId="0" fontId="6" fillId="33" borderId="12" xfId="0" applyFont="1" applyFill="1" applyBorder="1" applyAlignment="1">
      <alignment/>
    </xf>
    <xf numFmtId="0" fontId="3" fillId="33" borderId="22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/>
    </xf>
    <xf numFmtId="0" fontId="3" fillId="33" borderId="29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horizontal="center" vertical="top" wrapText="1" shrinkToFit="1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top"/>
    </xf>
    <xf numFmtId="0" fontId="5" fillId="33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33" borderId="24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 shrinkToFit="1"/>
    </xf>
    <xf numFmtId="0" fontId="3" fillId="33" borderId="12" xfId="0" applyFont="1" applyFill="1" applyBorder="1" applyAlignment="1">
      <alignment horizontal="left" vertical="top" wrapText="1" shrinkToFit="1"/>
    </xf>
    <xf numFmtId="0" fontId="3" fillId="33" borderId="30" xfId="0" applyFont="1" applyFill="1" applyBorder="1" applyAlignment="1">
      <alignment horizontal="left" vertical="top" wrapText="1" shrinkToFit="1"/>
    </xf>
    <xf numFmtId="0" fontId="3" fillId="33" borderId="3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 shrinkToFit="1"/>
    </xf>
    <xf numFmtId="0" fontId="3" fillId="33" borderId="20" xfId="0" applyFont="1" applyFill="1" applyBorder="1" applyAlignment="1">
      <alignment vertical="top" wrapText="1" shrinkToFit="1"/>
    </xf>
    <xf numFmtId="0" fontId="3" fillId="33" borderId="24" xfId="0" applyFont="1" applyFill="1" applyBorder="1" applyAlignment="1">
      <alignment vertical="top" wrapText="1" shrinkToFit="1"/>
    </xf>
    <xf numFmtId="0" fontId="0" fillId="33" borderId="0" xfId="0" applyFill="1" applyAlignment="1">
      <alignment/>
    </xf>
    <xf numFmtId="49" fontId="3" fillId="33" borderId="22" xfId="0" applyNumberFormat="1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3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vertical="top" wrapText="1"/>
    </xf>
    <xf numFmtId="174" fontId="3" fillId="33" borderId="13" xfId="43" applyFont="1" applyFill="1" applyBorder="1" applyAlignment="1">
      <alignment vertical="top" wrapText="1"/>
    </xf>
    <xf numFmtId="0" fontId="3" fillId="33" borderId="21" xfId="43" applyNumberFormat="1" applyFont="1" applyFill="1" applyBorder="1" applyAlignment="1">
      <alignment horizontal="center" vertical="top" wrapText="1"/>
    </xf>
    <xf numFmtId="2" fontId="0" fillId="33" borderId="12" xfId="0" applyNumberFormat="1" applyFill="1" applyBorder="1" applyAlignment="1">
      <alignment/>
    </xf>
    <xf numFmtId="0" fontId="3" fillId="33" borderId="16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5" fillId="33" borderId="23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justify" vertical="top"/>
    </xf>
    <xf numFmtId="0" fontId="3" fillId="33" borderId="20" xfId="0" applyFont="1" applyFill="1" applyBorder="1" applyAlignment="1">
      <alignment horizontal="justify" vertical="top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5" fillId="33" borderId="16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4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4" fillId="33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 vertical="top" wrapText="1"/>
    </xf>
    <xf numFmtId="4" fontId="3" fillId="33" borderId="0" xfId="0" applyNumberFormat="1" applyFont="1" applyFill="1" applyAlignment="1">
      <alignment horizontal="center" vertical="top" wrapText="1"/>
    </xf>
    <xf numFmtId="4" fontId="5" fillId="33" borderId="13" xfId="0" applyNumberFormat="1" applyFont="1" applyFill="1" applyBorder="1" applyAlignment="1">
      <alignment vertical="top" wrapText="1"/>
    </xf>
    <xf numFmtId="4" fontId="3" fillId="33" borderId="13" xfId="0" applyNumberFormat="1" applyFont="1" applyFill="1" applyBorder="1" applyAlignment="1">
      <alignment horizontal="center"/>
    </xf>
    <xf numFmtId="4" fontId="3" fillId="33" borderId="15" xfId="0" applyNumberFormat="1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vertical="top" wrapText="1"/>
    </xf>
    <xf numFmtId="4" fontId="3" fillId="33" borderId="13" xfId="0" applyNumberFormat="1" applyFont="1" applyFill="1" applyBorder="1" applyAlignment="1">
      <alignment vertical="top"/>
    </xf>
    <xf numFmtId="4" fontId="3" fillId="33" borderId="21" xfId="0" applyNumberFormat="1" applyFont="1" applyFill="1" applyBorder="1" applyAlignment="1">
      <alignment vertical="top" wrapText="1"/>
    </xf>
    <xf numFmtId="4" fontId="3" fillId="33" borderId="13" xfId="0" applyNumberFormat="1" applyFont="1" applyFill="1" applyBorder="1" applyAlignment="1">
      <alignment vertical="top" wrapText="1" shrinkToFit="1"/>
    </xf>
    <xf numFmtId="4" fontId="3" fillId="33" borderId="13" xfId="0" applyNumberFormat="1" applyFont="1" applyFill="1" applyBorder="1" applyAlignment="1">
      <alignment horizontal="center" vertical="top" wrapText="1"/>
    </xf>
    <xf numFmtId="4" fontId="3" fillId="33" borderId="20" xfId="0" applyNumberFormat="1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vertical="top" wrapText="1" shrinkToFit="1"/>
    </xf>
    <xf numFmtId="4" fontId="3" fillId="33" borderId="21" xfId="0" applyNumberFormat="1" applyFont="1" applyFill="1" applyBorder="1" applyAlignment="1">
      <alignment vertical="top" wrapText="1" shrinkToFit="1"/>
    </xf>
    <xf numFmtId="4" fontId="3" fillId="33" borderId="25" xfId="0" applyNumberFormat="1" applyFont="1" applyFill="1" applyBorder="1" applyAlignment="1">
      <alignment vertical="top" wrapText="1"/>
    </xf>
    <xf numFmtId="4" fontId="3" fillId="33" borderId="31" xfId="0" applyNumberFormat="1" applyFont="1" applyFill="1" applyBorder="1" applyAlignment="1">
      <alignment vertical="top" wrapText="1"/>
    </xf>
    <xf numFmtId="4" fontId="3" fillId="33" borderId="28" xfId="0" applyNumberFormat="1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vertical="top"/>
    </xf>
    <xf numFmtId="4" fontId="3" fillId="33" borderId="19" xfId="0" applyNumberFormat="1" applyFont="1" applyFill="1" applyBorder="1" applyAlignment="1">
      <alignment vertical="top" wrapText="1"/>
    </xf>
    <xf numFmtId="4" fontId="3" fillId="33" borderId="16" xfId="0" applyNumberFormat="1" applyFont="1" applyFill="1" applyBorder="1" applyAlignment="1">
      <alignment vertical="top" wrapText="1"/>
    </xf>
    <xf numFmtId="4" fontId="0" fillId="0" borderId="0" xfId="0" applyNumberFormat="1" applyAlignment="1">
      <alignment wrapText="1"/>
    </xf>
    <xf numFmtId="4" fontId="0" fillId="33" borderId="0" xfId="0" applyNumberFormat="1" applyFill="1" applyAlignment="1">
      <alignment wrapText="1"/>
    </xf>
    <xf numFmtId="0" fontId="3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top"/>
    </xf>
    <xf numFmtId="4" fontId="5" fillId="33" borderId="12" xfId="0" applyNumberFormat="1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3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33" xfId="0" applyFont="1" applyFill="1" applyBorder="1" applyAlignment="1">
      <alignment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vertical="top" wrapText="1" shrinkToFit="1"/>
    </xf>
    <xf numFmtId="4" fontId="3" fillId="33" borderId="15" xfId="0" applyNumberFormat="1" applyFont="1" applyFill="1" applyBorder="1" applyAlignment="1">
      <alignment vertical="top" wrapText="1" shrinkToFit="1"/>
    </xf>
    <xf numFmtId="0" fontId="3" fillId="33" borderId="13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36" xfId="0" applyFont="1" applyFill="1" applyBorder="1" applyAlignment="1">
      <alignment horizontal="center" vertical="top" wrapText="1"/>
    </xf>
    <xf numFmtId="4" fontId="3" fillId="33" borderId="36" xfId="0" applyNumberFormat="1" applyFont="1" applyFill="1" applyBorder="1" applyAlignment="1">
      <alignment vertical="top" wrapText="1"/>
    </xf>
    <xf numFmtId="0" fontId="3" fillId="33" borderId="36" xfId="0" applyFont="1" applyFill="1" applyBorder="1" applyAlignment="1">
      <alignment vertical="top" wrapText="1"/>
    </xf>
    <xf numFmtId="0" fontId="5" fillId="33" borderId="36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5" xfId="0" applyFont="1" applyFill="1" applyBorder="1" applyAlignment="1">
      <alignment vertical="top"/>
    </xf>
    <xf numFmtId="2" fontId="5" fillId="33" borderId="12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/>
    </xf>
    <xf numFmtId="0" fontId="5" fillId="33" borderId="21" xfId="0" applyFont="1" applyFill="1" applyBorder="1" applyAlignment="1">
      <alignment vertical="top" wrapText="1"/>
    </xf>
    <xf numFmtId="0" fontId="5" fillId="33" borderId="28" xfId="0" applyFont="1" applyFill="1" applyBorder="1" applyAlignment="1">
      <alignment horizontal="center" vertical="top" wrapText="1"/>
    </xf>
    <xf numFmtId="4" fontId="5" fillId="33" borderId="21" xfId="0" applyNumberFormat="1" applyFont="1" applyFill="1" applyBorder="1" applyAlignment="1">
      <alignment vertical="top" wrapText="1"/>
    </xf>
    <xf numFmtId="0" fontId="5" fillId="33" borderId="23" xfId="0" applyFont="1" applyFill="1" applyBorder="1" applyAlignment="1">
      <alignment/>
    </xf>
    <xf numFmtId="0" fontId="3" fillId="33" borderId="38" xfId="0" applyFont="1" applyFill="1" applyBorder="1" applyAlignment="1">
      <alignment vertical="top" wrapText="1"/>
    </xf>
    <xf numFmtId="0" fontId="4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left" vertical="top"/>
    </xf>
    <xf numFmtId="0" fontId="3" fillId="33" borderId="27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39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0" fillId="33" borderId="19" xfId="0" applyFill="1" applyBorder="1" applyAlignment="1">
      <alignment horizontal="left" vertical="top" wrapText="1"/>
    </xf>
    <xf numFmtId="0" fontId="5" fillId="33" borderId="4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/>
    </xf>
    <xf numFmtId="0" fontId="5" fillId="33" borderId="28" xfId="0" applyFont="1" applyFill="1" applyBorder="1" applyAlignment="1">
      <alignment horizontal="left" vertical="top" wrapText="1"/>
    </xf>
    <xf numFmtId="4" fontId="0" fillId="33" borderId="12" xfId="0" applyNumberFormat="1" applyFill="1" applyBorder="1" applyAlignment="1">
      <alignment/>
    </xf>
    <xf numFmtId="4" fontId="5" fillId="33" borderId="15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top"/>
    </xf>
    <xf numFmtId="4" fontId="5" fillId="33" borderId="21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top" wrapText="1"/>
    </xf>
    <xf numFmtId="0" fontId="0" fillId="33" borderId="30" xfId="0" applyFill="1" applyBorder="1" applyAlignment="1">
      <alignment horizontal="left" vertical="top" wrapText="1"/>
    </xf>
    <xf numFmtId="4" fontId="5" fillId="33" borderId="13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 vertical="top"/>
    </xf>
    <xf numFmtId="4" fontId="5" fillId="33" borderId="15" xfId="0" applyNumberFormat="1" applyFont="1" applyFill="1" applyBorder="1" applyAlignment="1">
      <alignment horizontal="center" vertical="top" wrapText="1"/>
    </xf>
    <xf numFmtId="4" fontId="5" fillId="33" borderId="15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41" xfId="0" applyFill="1" applyBorder="1" applyAlignment="1">
      <alignment vertical="top" wrapText="1"/>
    </xf>
    <xf numFmtId="0" fontId="3" fillId="33" borderId="31" xfId="0" applyFont="1" applyFill="1" applyBorder="1" applyAlignment="1">
      <alignment vertical="top" wrapText="1"/>
    </xf>
    <xf numFmtId="0" fontId="0" fillId="33" borderId="42" xfId="0" applyFill="1" applyBorder="1" applyAlignment="1">
      <alignment vertical="top" wrapText="1"/>
    </xf>
    <xf numFmtId="0" fontId="0" fillId="33" borderId="25" xfId="0" applyFill="1" applyBorder="1" applyAlignment="1">
      <alignment vertical="top" wrapText="1"/>
    </xf>
    <xf numFmtId="4" fontId="5" fillId="33" borderId="12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AI804"/>
  <sheetViews>
    <sheetView tabSelected="1" view="pageBreakPreview" zoomScale="75" zoomScaleNormal="80" zoomScaleSheetLayoutView="75" zoomScalePageLayoutView="0" workbookViewId="0" topLeftCell="A1">
      <selection activeCell="A6" sqref="A6"/>
    </sheetView>
  </sheetViews>
  <sheetFormatPr defaultColWidth="9.140625" defaultRowHeight="12.75"/>
  <cols>
    <col min="1" max="1" width="4.28125" style="0" customWidth="1"/>
    <col min="2" max="2" width="24.57421875" style="0" customWidth="1"/>
    <col min="3" max="3" width="12.140625" style="0" customWidth="1"/>
    <col min="4" max="4" width="22.57421875" style="0" customWidth="1"/>
    <col min="5" max="5" width="22.8515625" style="98" customWidth="1"/>
    <col min="6" max="6" width="17.8515625" style="0" customWidth="1"/>
    <col min="7" max="7" width="16.57421875" style="0" customWidth="1"/>
    <col min="8" max="8" width="13.00390625" style="14" customWidth="1"/>
    <col min="9" max="9" width="17.8515625" style="88" customWidth="1"/>
    <col min="10" max="10" width="12.57421875" style="88" customWidth="1"/>
    <col min="11" max="11" width="11.28125" style="0" customWidth="1"/>
    <col min="12" max="12" width="13.140625" style="0" customWidth="1"/>
    <col min="13" max="13" width="13.8515625" style="0" customWidth="1"/>
    <col min="14" max="14" width="10.8515625" style="0" customWidth="1"/>
    <col min="15" max="15" width="14.421875" style="128" customWidth="1"/>
    <col min="16" max="16" width="14.57421875" style="128" customWidth="1"/>
    <col min="17" max="17" width="14.421875" style="129" customWidth="1"/>
    <col min="18" max="18" width="11.00390625" style="0" customWidth="1"/>
    <col min="19" max="19" width="30.140625" style="0" customWidth="1"/>
    <col min="20" max="20" width="42.421875" style="0" customWidth="1"/>
  </cols>
  <sheetData>
    <row r="2" spans="2:19" ht="20.25">
      <c r="B2" s="1"/>
      <c r="C2" s="1"/>
      <c r="S2" s="12" t="s">
        <v>1160</v>
      </c>
    </row>
    <row r="4" spans="1:20" ht="12.75">
      <c r="A4" s="205" t="s">
        <v>4298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3"/>
    </row>
    <row r="5" spans="1:20" ht="12.7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3"/>
    </row>
    <row r="6" spans="1:20" ht="15.75">
      <c r="A6" s="4"/>
      <c r="B6" s="4"/>
      <c r="C6" s="4"/>
      <c r="D6" s="4"/>
      <c r="E6" s="191"/>
      <c r="F6" s="4"/>
      <c r="G6" s="4"/>
      <c r="H6" s="4"/>
      <c r="I6" s="89"/>
      <c r="J6" s="89"/>
      <c r="K6" s="4"/>
      <c r="L6" s="4"/>
      <c r="M6" s="4"/>
      <c r="N6" s="4"/>
      <c r="O6" s="130"/>
      <c r="P6" s="131"/>
      <c r="Q6" s="132"/>
      <c r="R6" s="4"/>
      <c r="S6" s="4"/>
      <c r="T6" s="3"/>
    </row>
    <row r="7" spans="1:20" ht="15.75">
      <c r="A7" s="3"/>
      <c r="B7" s="205" t="s">
        <v>675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3"/>
    </row>
    <row r="8" spans="1:20" ht="12.75">
      <c r="A8" s="3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3"/>
    </row>
    <row r="9" spans="1:20" ht="12.75">
      <c r="A9" s="5"/>
      <c r="B9" s="5"/>
      <c r="C9" s="5"/>
      <c r="D9" s="5"/>
      <c r="E9" s="159"/>
      <c r="F9" s="5"/>
      <c r="G9" s="5"/>
      <c r="H9" s="5"/>
      <c r="I9" s="13"/>
      <c r="J9" s="13"/>
      <c r="K9" s="5"/>
      <c r="L9" s="5"/>
      <c r="M9" s="5"/>
      <c r="N9" s="5"/>
      <c r="O9" s="133"/>
      <c r="P9" s="133"/>
      <c r="Q9" s="134"/>
      <c r="R9" s="3"/>
      <c r="S9" s="3"/>
      <c r="T9" s="3"/>
    </row>
    <row r="10" spans="1:20" ht="12.75">
      <c r="A10" s="207" t="s">
        <v>676</v>
      </c>
      <c r="B10" s="208"/>
      <c r="C10" s="208"/>
      <c r="D10" s="208"/>
      <c r="E10" s="207" t="s">
        <v>677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17"/>
    </row>
    <row r="11" spans="1:20" ht="84">
      <c r="A11" s="18" t="s">
        <v>678</v>
      </c>
      <c r="B11" s="19" t="s">
        <v>679</v>
      </c>
      <c r="C11" s="19" t="s">
        <v>680</v>
      </c>
      <c r="D11" s="19" t="s">
        <v>681</v>
      </c>
      <c r="E11" s="19" t="s">
        <v>682</v>
      </c>
      <c r="F11" s="19" t="s">
        <v>683</v>
      </c>
      <c r="G11" s="19" t="s">
        <v>1622</v>
      </c>
      <c r="H11" s="31" t="s">
        <v>1228</v>
      </c>
      <c r="I11" s="18" t="s">
        <v>1646</v>
      </c>
      <c r="J11" s="18" t="s">
        <v>1645</v>
      </c>
      <c r="K11" s="19" t="s">
        <v>1159</v>
      </c>
      <c r="L11" s="19" t="s">
        <v>684</v>
      </c>
      <c r="M11" s="19" t="s">
        <v>685</v>
      </c>
      <c r="N11" s="19" t="s">
        <v>686</v>
      </c>
      <c r="O11" s="135" t="s">
        <v>2560</v>
      </c>
      <c r="P11" s="135" t="s">
        <v>2561</v>
      </c>
      <c r="Q11" s="135" t="s">
        <v>2562</v>
      </c>
      <c r="R11" s="19" t="s">
        <v>687</v>
      </c>
      <c r="S11" s="121" t="s">
        <v>688</v>
      </c>
      <c r="T11" s="124" t="s">
        <v>346</v>
      </c>
    </row>
    <row r="12" spans="1:20" s="14" customFormat="1" ht="12.75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36">
        <v>15</v>
      </c>
      <c r="P12" s="136">
        <v>16</v>
      </c>
      <c r="Q12" s="136">
        <v>17</v>
      </c>
      <c r="R12" s="168">
        <v>18</v>
      </c>
      <c r="S12" s="20">
        <v>19</v>
      </c>
      <c r="T12" s="21">
        <v>20</v>
      </c>
    </row>
    <row r="13" spans="1:20" ht="63.75" customHeight="1">
      <c r="A13" s="22">
        <v>1</v>
      </c>
      <c r="B13" s="24" t="s">
        <v>689</v>
      </c>
      <c r="C13" s="24" t="s">
        <v>690</v>
      </c>
      <c r="D13" s="24" t="s">
        <v>2559</v>
      </c>
      <c r="E13" s="24" t="s">
        <v>691</v>
      </c>
      <c r="F13" s="24" t="s">
        <v>692</v>
      </c>
      <c r="G13" s="24" t="s">
        <v>1620</v>
      </c>
      <c r="H13" s="25">
        <v>662.2</v>
      </c>
      <c r="I13" s="23" t="s">
        <v>1647</v>
      </c>
      <c r="J13" s="23" t="s">
        <v>1648</v>
      </c>
      <c r="K13" s="24" t="s">
        <v>693</v>
      </c>
      <c r="L13" s="24" t="s">
        <v>694</v>
      </c>
      <c r="M13" s="24" t="s">
        <v>695</v>
      </c>
      <c r="N13" s="24" t="s">
        <v>696</v>
      </c>
      <c r="O13" s="58">
        <v>157462.8</v>
      </c>
      <c r="P13" s="58">
        <f aca="true" t="shared" si="0" ref="P13:P34">O13-Q13</f>
        <v>157462.8</v>
      </c>
      <c r="Q13" s="58">
        <v>0</v>
      </c>
      <c r="R13" s="26">
        <v>110.2</v>
      </c>
      <c r="S13" s="16" t="s">
        <v>1151</v>
      </c>
      <c r="T13" s="17"/>
    </row>
    <row r="14" spans="1:20" ht="87" customHeight="1">
      <c r="A14" s="167">
        <v>2</v>
      </c>
      <c r="B14" s="24" t="s">
        <v>689</v>
      </c>
      <c r="C14" s="24" t="s">
        <v>690</v>
      </c>
      <c r="D14" s="24" t="s">
        <v>2559</v>
      </c>
      <c r="E14" s="24" t="s">
        <v>1012</v>
      </c>
      <c r="F14" s="24" t="s">
        <v>2482</v>
      </c>
      <c r="G14" s="24" t="s">
        <v>1264</v>
      </c>
      <c r="H14" s="22">
        <v>12373.3</v>
      </c>
      <c r="I14" s="23" t="s">
        <v>2483</v>
      </c>
      <c r="J14" s="23" t="s">
        <v>1649</v>
      </c>
      <c r="K14" s="23" t="s">
        <v>693</v>
      </c>
      <c r="L14" s="23" t="s">
        <v>697</v>
      </c>
      <c r="M14" s="23" t="s">
        <v>698</v>
      </c>
      <c r="N14" s="24" t="s">
        <v>696</v>
      </c>
      <c r="O14" s="58">
        <v>28365861.89</v>
      </c>
      <c r="P14" s="58">
        <f t="shared" si="0"/>
        <v>28365861.89</v>
      </c>
      <c r="Q14" s="58">
        <v>0</v>
      </c>
      <c r="R14" s="24">
        <v>4052</v>
      </c>
      <c r="S14" s="16" t="s">
        <v>1151</v>
      </c>
      <c r="T14" s="76" t="s">
        <v>1104</v>
      </c>
    </row>
    <row r="15" spans="1:20" ht="63" customHeight="1">
      <c r="A15" s="22">
        <v>3</v>
      </c>
      <c r="B15" s="24" t="s">
        <v>689</v>
      </c>
      <c r="C15" s="24" t="s">
        <v>690</v>
      </c>
      <c r="D15" s="24" t="s">
        <v>2559</v>
      </c>
      <c r="E15" s="24" t="s">
        <v>699</v>
      </c>
      <c r="F15" s="24" t="s">
        <v>700</v>
      </c>
      <c r="G15" s="24" t="s">
        <v>1621</v>
      </c>
      <c r="H15" s="25">
        <v>4118.7</v>
      </c>
      <c r="I15" s="23" t="s">
        <v>1650</v>
      </c>
      <c r="J15" s="23" t="s">
        <v>1651</v>
      </c>
      <c r="K15" s="23" t="s">
        <v>693</v>
      </c>
      <c r="L15" s="24" t="s">
        <v>701</v>
      </c>
      <c r="M15" s="24" t="s">
        <v>702</v>
      </c>
      <c r="N15" s="24" t="s">
        <v>696</v>
      </c>
      <c r="O15" s="58">
        <v>612916.55</v>
      </c>
      <c r="P15" s="58">
        <f t="shared" si="0"/>
        <v>612916.55</v>
      </c>
      <c r="Q15" s="58">
        <v>0</v>
      </c>
      <c r="R15" s="24">
        <v>631.87</v>
      </c>
      <c r="S15" s="16" t="s">
        <v>1135</v>
      </c>
      <c r="T15" s="76" t="s">
        <v>2331</v>
      </c>
    </row>
    <row r="16" spans="1:20" ht="60" customHeight="1">
      <c r="A16" s="22">
        <v>4</v>
      </c>
      <c r="B16" s="24" t="s">
        <v>689</v>
      </c>
      <c r="C16" s="24" t="s">
        <v>690</v>
      </c>
      <c r="D16" s="24" t="s">
        <v>2559</v>
      </c>
      <c r="E16" s="24" t="s">
        <v>703</v>
      </c>
      <c r="F16" s="24" t="s">
        <v>704</v>
      </c>
      <c r="G16" s="24" t="s">
        <v>1623</v>
      </c>
      <c r="H16" s="25">
        <v>15333.4</v>
      </c>
      <c r="I16" s="23" t="s">
        <v>1652</v>
      </c>
      <c r="J16" s="23" t="s">
        <v>1653</v>
      </c>
      <c r="K16" s="23" t="s">
        <v>693</v>
      </c>
      <c r="L16" s="24" t="s">
        <v>705</v>
      </c>
      <c r="M16" s="24" t="s">
        <v>706</v>
      </c>
      <c r="N16" s="24" t="s">
        <v>696</v>
      </c>
      <c r="O16" s="58">
        <v>2838378.71</v>
      </c>
      <c r="P16" s="58">
        <f t="shared" si="0"/>
        <v>2838378.71</v>
      </c>
      <c r="Q16" s="58">
        <v>0</v>
      </c>
      <c r="R16" s="24">
        <v>1368.39</v>
      </c>
      <c r="S16" s="16" t="s">
        <v>1135</v>
      </c>
      <c r="T16" s="17"/>
    </row>
    <row r="17" spans="1:20" ht="63.75" customHeight="1">
      <c r="A17" s="167">
        <v>5</v>
      </c>
      <c r="B17" s="24" t="s">
        <v>689</v>
      </c>
      <c r="C17" s="24" t="s">
        <v>690</v>
      </c>
      <c r="D17" s="24" t="s">
        <v>2559</v>
      </c>
      <c r="E17" s="24" t="s">
        <v>707</v>
      </c>
      <c r="F17" s="24" t="s">
        <v>704</v>
      </c>
      <c r="G17" s="24" t="s">
        <v>1624</v>
      </c>
      <c r="H17" s="25">
        <v>4079.4</v>
      </c>
      <c r="I17" s="23" t="s">
        <v>1654</v>
      </c>
      <c r="J17" s="23" t="s">
        <v>1655</v>
      </c>
      <c r="K17" s="23" t="s">
        <v>693</v>
      </c>
      <c r="L17" s="24" t="s">
        <v>708</v>
      </c>
      <c r="M17" s="24" t="s">
        <v>709</v>
      </c>
      <c r="N17" s="24" t="s">
        <v>696</v>
      </c>
      <c r="O17" s="58">
        <v>412750.95</v>
      </c>
      <c r="P17" s="58">
        <f t="shared" si="0"/>
        <v>412750.95</v>
      </c>
      <c r="Q17" s="58">
        <v>0</v>
      </c>
      <c r="R17" s="24">
        <v>484</v>
      </c>
      <c r="S17" s="16" t="s">
        <v>1135</v>
      </c>
      <c r="T17" s="17"/>
    </row>
    <row r="18" spans="1:20" ht="60.75" customHeight="1">
      <c r="A18" s="22">
        <v>6</v>
      </c>
      <c r="B18" s="24" t="s">
        <v>689</v>
      </c>
      <c r="C18" s="24" t="s">
        <v>690</v>
      </c>
      <c r="D18" s="24" t="s">
        <v>2559</v>
      </c>
      <c r="E18" s="24" t="s">
        <v>710</v>
      </c>
      <c r="F18" s="24" t="s">
        <v>711</v>
      </c>
      <c r="G18" s="24" t="s">
        <v>1656</v>
      </c>
      <c r="H18" s="25">
        <v>3787.1</v>
      </c>
      <c r="I18" s="23" t="s">
        <v>1657</v>
      </c>
      <c r="J18" s="23" t="s">
        <v>1658</v>
      </c>
      <c r="K18" s="23" t="s">
        <v>693</v>
      </c>
      <c r="L18" s="24" t="s">
        <v>712</v>
      </c>
      <c r="M18" s="24" t="s">
        <v>713</v>
      </c>
      <c r="N18" s="24" t="s">
        <v>696</v>
      </c>
      <c r="O18" s="58">
        <v>333332.5</v>
      </c>
      <c r="P18" s="58">
        <f t="shared" si="0"/>
        <v>333332.5</v>
      </c>
      <c r="Q18" s="58">
        <v>0</v>
      </c>
      <c r="R18" s="24">
        <v>237.4</v>
      </c>
      <c r="S18" s="16" t="s">
        <v>1135</v>
      </c>
      <c r="T18" s="17"/>
    </row>
    <row r="19" spans="1:20" ht="63.75" customHeight="1">
      <c r="A19" s="22">
        <v>7</v>
      </c>
      <c r="B19" s="24" t="s">
        <v>689</v>
      </c>
      <c r="C19" s="24" t="s">
        <v>690</v>
      </c>
      <c r="D19" s="24" t="s">
        <v>2559</v>
      </c>
      <c r="E19" s="24" t="s">
        <v>714</v>
      </c>
      <c r="F19" s="24" t="s">
        <v>715</v>
      </c>
      <c r="G19" s="24" t="s">
        <v>1244</v>
      </c>
      <c r="H19" s="25">
        <v>107.5</v>
      </c>
      <c r="I19" s="23" t="s">
        <v>1659</v>
      </c>
      <c r="J19" s="22" t="s">
        <v>1163</v>
      </c>
      <c r="K19" s="24" t="s">
        <v>693</v>
      </c>
      <c r="L19" s="24" t="s">
        <v>716</v>
      </c>
      <c r="M19" s="24" t="s">
        <v>717</v>
      </c>
      <c r="N19" s="24" t="s">
        <v>696</v>
      </c>
      <c r="O19" s="58">
        <v>169120</v>
      </c>
      <c r="P19" s="58">
        <f t="shared" si="0"/>
        <v>57649.17999999999</v>
      </c>
      <c r="Q19" s="58">
        <v>111470.82</v>
      </c>
      <c r="R19" s="26">
        <v>16.5</v>
      </c>
      <c r="S19" s="16" t="s">
        <v>1018</v>
      </c>
      <c r="T19" s="17"/>
    </row>
    <row r="20" spans="1:20" ht="63.75" customHeight="1">
      <c r="A20" s="167">
        <v>8</v>
      </c>
      <c r="B20" s="24" t="s">
        <v>689</v>
      </c>
      <c r="C20" s="24" t="s">
        <v>690</v>
      </c>
      <c r="D20" s="24" t="s">
        <v>2559</v>
      </c>
      <c r="E20" s="24" t="s">
        <v>718</v>
      </c>
      <c r="F20" s="24" t="s">
        <v>704</v>
      </c>
      <c r="G20" s="24" t="s">
        <v>1625</v>
      </c>
      <c r="H20" s="25">
        <v>4917.2</v>
      </c>
      <c r="I20" s="23" t="s">
        <v>1660</v>
      </c>
      <c r="J20" s="23" t="s">
        <v>1661</v>
      </c>
      <c r="K20" s="23" t="s">
        <v>693</v>
      </c>
      <c r="L20" s="24" t="s">
        <v>719</v>
      </c>
      <c r="M20" s="24" t="s">
        <v>720</v>
      </c>
      <c r="N20" s="24" t="s">
        <v>696</v>
      </c>
      <c r="O20" s="58">
        <v>287655</v>
      </c>
      <c r="P20" s="58">
        <f t="shared" si="0"/>
        <v>287655</v>
      </c>
      <c r="Q20" s="58">
        <v>0</v>
      </c>
      <c r="R20" s="24">
        <v>583.4</v>
      </c>
      <c r="S20" s="16" t="s">
        <v>1135</v>
      </c>
      <c r="T20" s="17"/>
    </row>
    <row r="21" spans="1:20" ht="65.25" customHeight="1">
      <c r="A21" s="22">
        <v>9</v>
      </c>
      <c r="B21" s="24" t="s">
        <v>689</v>
      </c>
      <c r="C21" s="24" t="s">
        <v>690</v>
      </c>
      <c r="D21" s="24" t="s">
        <v>2559</v>
      </c>
      <c r="E21" s="24" t="s">
        <v>721</v>
      </c>
      <c r="F21" s="24" t="s">
        <v>722</v>
      </c>
      <c r="G21" s="24" t="s">
        <v>1626</v>
      </c>
      <c r="H21" s="25">
        <v>991.2</v>
      </c>
      <c r="I21" s="23" t="s">
        <v>1662</v>
      </c>
      <c r="J21" s="23" t="s">
        <v>1663</v>
      </c>
      <c r="K21" s="23" t="s">
        <v>693</v>
      </c>
      <c r="L21" s="24" t="s">
        <v>723</v>
      </c>
      <c r="M21" s="24" t="s">
        <v>724</v>
      </c>
      <c r="N21" s="24" t="s">
        <v>696</v>
      </c>
      <c r="O21" s="58">
        <v>278708.25</v>
      </c>
      <c r="P21" s="58">
        <f t="shared" si="0"/>
        <v>278708.25</v>
      </c>
      <c r="Q21" s="58">
        <v>0</v>
      </c>
      <c r="R21" s="24">
        <v>117.61</v>
      </c>
      <c r="S21" s="16" t="s">
        <v>1135</v>
      </c>
      <c r="T21" s="17"/>
    </row>
    <row r="22" spans="1:20" ht="66" customHeight="1">
      <c r="A22" s="22">
        <v>10</v>
      </c>
      <c r="B22" s="24" t="s">
        <v>689</v>
      </c>
      <c r="C22" s="24" t="s">
        <v>690</v>
      </c>
      <c r="D22" s="24" t="s">
        <v>2559</v>
      </c>
      <c r="E22" s="24" t="s">
        <v>725</v>
      </c>
      <c r="F22" s="24" t="s">
        <v>692</v>
      </c>
      <c r="G22" s="24" t="s">
        <v>1627</v>
      </c>
      <c r="H22" s="25">
        <v>351.2</v>
      </c>
      <c r="I22" s="23" t="s">
        <v>1664</v>
      </c>
      <c r="J22" s="22" t="s">
        <v>1163</v>
      </c>
      <c r="K22" s="23" t="s">
        <v>693</v>
      </c>
      <c r="L22" s="24" t="s">
        <v>726</v>
      </c>
      <c r="M22" s="24" t="s">
        <v>727</v>
      </c>
      <c r="N22" s="24" t="s">
        <v>696</v>
      </c>
      <c r="O22" s="58">
        <v>120444</v>
      </c>
      <c r="P22" s="58">
        <f t="shared" si="0"/>
        <v>120444</v>
      </c>
      <c r="Q22" s="58">
        <v>0</v>
      </c>
      <c r="R22" s="26">
        <v>115.2</v>
      </c>
      <c r="S22" s="16" t="s">
        <v>1135</v>
      </c>
      <c r="T22" s="76" t="s">
        <v>1019</v>
      </c>
    </row>
    <row r="23" spans="1:20" ht="63.75" customHeight="1">
      <c r="A23" s="167">
        <v>11</v>
      </c>
      <c r="B23" s="24" t="s">
        <v>689</v>
      </c>
      <c r="C23" s="24" t="s">
        <v>690</v>
      </c>
      <c r="D23" s="24" t="s">
        <v>2559</v>
      </c>
      <c r="E23" s="24" t="s">
        <v>1010</v>
      </c>
      <c r="F23" s="24" t="s">
        <v>704</v>
      </c>
      <c r="G23" s="24" t="s">
        <v>1628</v>
      </c>
      <c r="H23" s="25">
        <v>324.7</v>
      </c>
      <c r="I23" s="23" t="s">
        <v>1665</v>
      </c>
      <c r="J23" s="22" t="s">
        <v>1163</v>
      </c>
      <c r="K23" s="23" t="s">
        <v>693</v>
      </c>
      <c r="L23" s="24" t="s">
        <v>728</v>
      </c>
      <c r="M23" s="24" t="s">
        <v>729</v>
      </c>
      <c r="N23" s="24" t="s">
        <v>696</v>
      </c>
      <c r="O23" s="58">
        <v>152648.92</v>
      </c>
      <c r="P23" s="58">
        <f t="shared" si="0"/>
        <v>152648.92</v>
      </c>
      <c r="Q23" s="58">
        <v>0</v>
      </c>
      <c r="R23" s="45"/>
      <c r="S23" s="16" t="s">
        <v>1135</v>
      </c>
      <c r="T23" s="76"/>
    </row>
    <row r="24" spans="1:20" ht="65.25" customHeight="1">
      <c r="A24" s="22">
        <v>12</v>
      </c>
      <c r="B24" s="24" t="s">
        <v>689</v>
      </c>
      <c r="C24" s="24" t="s">
        <v>690</v>
      </c>
      <c r="D24" s="24" t="s">
        <v>2559</v>
      </c>
      <c r="E24" s="24" t="s">
        <v>1011</v>
      </c>
      <c r="F24" s="24" t="s">
        <v>704</v>
      </c>
      <c r="G24" s="24" t="s">
        <v>1629</v>
      </c>
      <c r="H24" s="25">
        <v>358.8</v>
      </c>
      <c r="I24" s="23" t="s">
        <v>1666</v>
      </c>
      <c r="J24" s="22" t="s">
        <v>1163</v>
      </c>
      <c r="K24" s="23" t="s">
        <v>693</v>
      </c>
      <c r="L24" s="24" t="s">
        <v>1183</v>
      </c>
      <c r="M24" s="24" t="s">
        <v>1184</v>
      </c>
      <c r="N24" s="24" t="s">
        <v>696</v>
      </c>
      <c r="O24" s="58">
        <v>218847.32</v>
      </c>
      <c r="P24" s="58">
        <f t="shared" si="0"/>
        <v>218847.32</v>
      </c>
      <c r="Q24" s="58">
        <v>0</v>
      </c>
      <c r="R24" s="45"/>
      <c r="S24" s="16" t="s">
        <v>1135</v>
      </c>
      <c r="T24" s="76"/>
    </row>
    <row r="25" spans="1:20" ht="62.25" customHeight="1">
      <c r="A25" s="22">
        <v>13</v>
      </c>
      <c r="B25" s="24" t="s">
        <v>689</v>
      </c>
      <c r="C25" s="24" t="s">
        <v>690</v>
      </c>
      <c r="D25" s="24" t="s">
        <v>2559</v>
      </c>
      <c r="E25" s="24" t="s">
        <v>1188</v>
      </c>
      <c r="F25" s="24" t="s">
        <v>704</v>
      </c>
      <c r="G25" s="24" t="s">
        <v>1100</v>
      </c>
      <c r="H25" s="25">
        <v>561.3</v>
      </c>
      <c r="I25" s="23" t="s">
        <v>1668</v>
      </c>
      <c r="J25" s="22" t="s">
        <v>1163</v>
      </c>
      <c r="K25" s="24" t="s">
        <v>693</v>
      </c>
      <c r="L25" s="24" t="s">
        <v>1190</v>
      </c>
      <c r="M25" s="24" t="s">
        <v>1191</v>
      </c>
      <c r="N25" s="24" t="s">
        <v>696</v>
      </c>
      <c r="O25" s="58">
        <v>104992.68</v>
      </c>
      <c r="P25" s="58">
        <f t="shared" si="0"/>
        <v>38497.79999999999</v>
      </c>
      <c r="Q25" s="58">
        <v>66494.88</v>
      </c>
      <c r="R25" s="26">
        <v>66.6</v>
      </c>
      <c r="S25" s="16" t="s">
        <v>1483</v>
      </c>
      <c r="T25" s="76"/>
    </row>
    <row r="26" spans="1:20" ht="62.25" customHeight="1">
      <c r="A26" s="167">
        <v>14</v>
      </c>
      <c r="B26" s="24" t="s">
        <v>689</v>
      </c>
      <c r="C26" s="24" t="s">
        <v>690</v>
      </c>
      <c r="D26" s="24" t="s">
        <v>2559</v>
      </c>
      <c r="E26" s="24" t="s">
        <v>1192</v>
      </c>
      <c r="F26" s="24" t="s">
        <v>704</v>
      </c>
      <c r="G26" s="24" t="s">
        <v>339</v>
      </c>
      <c r="H26" s="25">
        <v>780.5</v>
      </c>
      <c r="I26" s="23" t="s">
        <v>1669</v>
      </c>
      <c r="J26" s="23" t="s">
        <v>1670</v>
      </c>
      <c r="K26" s="24" t="s">
        <v>693</v>
      </c>
      <c r="L26" s="24" t="s">
        <v>1193</v>
      </c>
      <c r="M26" s="24" t="s">
        <v>1194</v>
      </c>
      <c r="N26" s="24" t="s">
        <v>696</v>
      </c>
      <c r="O26" s="58">
        <v>50427.96</v>
      </c>
      <c r="P26" s="58">
        <f t="shared" si="0"/>
        <v>50427.96</v>
      </c>
      <c r="Q26" s="58">
        <v>0</v>
      </c>
      <c r="R26" s="26">
        <v>92.6</v>
      </c>
      <c r="S26" s="16" t="s">
        <v>1136</v>
      </c>
      <c r="T26" s="76"/>
    </row>
    <row r="27" spans="1:20" ht="62.25" customHeight="1">
      <c r="A27" s="22">
        <v>15</v>
      </c>
      <c r="B27" s="24" t="s">
        <v>689</v>
      </c>
      <c r="C27" s="24" t="s">
        <v>690</v>
      </c>
      <c r="D27" s="24" t="s">
        <v>2559</v>
      </c>
      <c r="E27" s="24" t="s">
        <v>340</v>
      </c>
      <c r="F27" s="24" t="s">
        <v>704</v>
      </c>
      <c r="G27" s="24" t="s">
        <v>341</v>
      </c>
      <c r="H27" s="25">
        <v>155.9</v>
      </c>
      <c r="I27" s="23" t="s">
        <v>1671</v>
      </c>
      <c r="J27" s="23" t="s">
        <v>1672</v>
      </c>
      <c r="K27" s="24" t="s">
        <v>693</v>
      </c>
      <c r="L27" s="24" t="s">
        <v>1195</v>
      </c>
      <c r="M27" s="24" t="s">
        <v>1196</v>
      </c>
      <c r="N27" s="24" t="s">
        <v>696</v>
      </c>
      <c r="O27" s="58">
        <v>175400</v>
      </c>
      <c r="P27" s="58">
        <f t="shared" si="0"/>
        <v>175400</v>
      </c>
      <c r="Q27" s="58">
        <v>0</v>
      </c>
      <c r="R27" s="26">
        <v>18.5</v>
      </c>
      <c r="S27" s="16" t="s">
        <v>1136</v>
      </c>
      <c r="T27" s="76"/>
    </row>
    <row r="28" spans="1:20" ht="63" customHeight="1">
      <c r="A28" s="22">
        <v>16</v>
      </c>
      <c r="B28" s="24" t="s">
        <v>689</v>
      </c>
      <c r="C28" s="24" t="s">
        <v>690</v>
      </c>
      <c r="D28" s="24" t="s">
        <v>2559</v>
      </c>
      <c r="E28" s="24" t="s">
        <v>1197</v>
      </c>
      <c r="F28" s="24" t="s">
        <v>704</v>
      </c>
      <c r="G28" s="24" t="s">
        <v>342</v>
      </c>
      <c r="H28" s="25">
        <v>1228.9</v>
      </c>
      <c r="I28" s="23" t="s">
        <v>1673</v>
      </c>
      <c r="J28" s="23" t="s">
        <v>1674</v>
      </c>
      <c r="K28" s="24" t="s">
        <v>693</v>
      </c>
      <c r="L28" s="24" t="s">
        <v>1198</v>
      </c>
      <c r="M28" s="24" t="s">
        <v>1199</v>
      </c>
      <c r="N28" s="24" t="s">
        <v>696</v>
      </c>
      <c r="O28" s="58">
        <v>102935.19</v>
      </c>
      <c r="P28" s="58">
        <f t="shared" si="0"/>
        <v>102935.19</v>
      </c>
      <c r="Q28" s="58">
        <v>0</v>
      </c>
      <c r="R28" s="26">
        <v>145.8</v>
      </c>
      <c r="S28" s="16" t="s">
        <v>1136</v>
      </c>
      <c r="T28" s="76"/>
    </row>
    <row r="29" spans="1:20" ht="65.25" customHeight="1">
      <c r="A29" s="167">
        <v>17</v>
      </c>
      <c r="B29" s="24" t="s">
        <v>689</v>
      </c>
      <c r="C29" s="24" t="s">
        <v>690</v>
      </c>
      <c r="D29" s="24" t="s">
        <v>2559</v>
      </c>
      <c r="E29" s="23" t="s">
        <v>1008</v>
      </c>
      <c r="F29" s="24" t="s">
        <v>704</v>
      </c>
      <c r="G29" s="24" t="s">
        <v>343</v>
      </c>
      <c r="H29" s="25">
        <v>788.9</v>
      </c>
      <c r="I29" s="23" t="s">
        <v>1675</v>
      </c>
      <c r="J29" s="23" t="s">
        <v>1676</v>
      </c>
      <c r="K29" s="24" t="s">
        <v>693</v>
      </c>
      <c r="L29" s="24" t="s">
        <v>1200</v>
      </c>
      <c r="M29" s="24" t="s">
        <v>1201</v>
      </c>
      <c r="N29" s="24" t="s">
        <v>696</v>
      </c>
      <c r="O29" s="58">
        <v>172263.82</v>
      </c>
      <c r="P29" s="58">
        <f t="shared" si="0"/>
        <v>172263.82</v>
      </c>
      <c r="Q29" s="58">
        <v>0</v>
      </c>
      <c r="R29" s="26">
        <v>93.6</v>
      </c>
      <c r="S29" s="16" t="s">
        <v>1136</v>
      </c>
      <c r="T29" s="76"/>
    </row>
    <row r="30" spans="1:20" ht="62.25" customHeight="1">
      <c r="A30" s="22">
        <v>18</v>
      </c>
      <c r="B30" s="24" t="s">
        <v>689</v>
      </c>
      <c r="C30" s="24" t="s">
        <v>690</v>
      </c>
      <c r="D30" s="24" t="s">
        <v>2559</v>
      </c>
      <c r="E30" s="24" t="s">
        <v>1202</v>
      </c>
      <c r="F30" s="24" t="s">
        <v>704</v>
      </c>
      <c r="G30" s="24" t="s">
        <v>337</v>
      </c>
      <c r="H30" s="25">
        <v>2065.8</v>
      </c>
      <c r="I30" s="23" t="s">
        <v>1677</v>
      </c>
      <c r="J30" s="23" t="s">
        <v>1678</v>
      </c>
      <c r="K30" s="24" t="s">
        <v>693</v>
      </c>
      <c r="L30" s="24" t="s">
        <v>1203</v>
      </c>
      <c r="M30" s="24" t="s">
        <v>1204</v>
      </c>
      <c r="N30" s="24" t="s">
        <v>696</v>
      </c>
      <c r="O30" s="58">
        <v>276076.32</v>
      </c>
      <c r="P30" s="58">
        <f t="shared" si="0"/>
        <v>276076.32</v>
      </c>
      <c r="Q30" s="58">
        <v>0</v>
      </c>
      <c r="R30" s="26">
        <v>245.1</v>
      </c>
      <c r="S30" s="16" t="s">
        <v>1151</v>
      </c>
      <c r="T30" s="76"/>
    </row>
    <row r="31" spans="1:20" ht="62.25" customHeight="1">
      <c r="A31" s="22">
        <v>19</v>
      </c>
      <c r="B31" s="24" t="s">
        <v>689</v>
      </c>
      <c r="C31" s="24" t="s">
        <v>690</v>
      </c>
      <c r="D31" s="24" t="s">
        <v>2559</v>
      </c>
      <c r="E31" s="24" t="s">
        <v>1205</v>
      </c>
      <c r="F31" s="24" t="s">
        <v>1206</v>
      </c>
      <c r="G31" s="24" t="s">
        <v>1631</v>
      </c>
      <c r="H31" s="25">
        <v>674.1</v>
      </c>
      <c r="I31" s="23" t="s">
        <v>1679</v>
      </c>
      <c r="J31" s="23" t="s">
        <v>1680</v>
      </c>
      <c r="K31" s="23" t="s">
        <v>693</v>
      </c>
      <c r="L31" s="24" t="s">
        <v>1207</v>
      </c>
      <c r="M31" s="24" t="s">
        <v>1208</v>
      </c>
      <c r="N31" s="24" t="s">
        <v>696</v>
      </c>
      <c r="O31" s="58">
        <v>641401.19</v>
      </c>
      <c r="P31" s="58">
        <f t="shared" si="0"/>
        <v>641401.19</v>
      </c>
      <c r="Q31" s="58">
        <v>0</v>
      </c>
      <c r="R31" s="26">
        <v>427.2</v>
      </c>
      <c r="S31" s="16" t="s">
        <v>831</v>
      </c>
      <c r="T31" s="76"/>
    </row>
    <row r="32" spans="1:20" ht="62.25" customHeight="1">
      <c r="A32" s="167">
        <v>20</v>
      </c>
      <c r="B32" s="24" t="s">
        <v>689</v>
      </c>
      <c r="C32" s="24" t="s">
        <v>690</v>
      </c>
      <c r="D32" s="24" t="s">
        <v>2559</v>
      </c>
      <c r="E32" s="24" t="s">
        <v>1156</v>
      </c>
      <c r="F32" s="24" t="s">
        <v>1209</v>
      </c>
      <c r="G32" s="24" t="s">
        <v>1632</v>
      </c>
      <c r="H32" s="25">
        <v>327.2</v>
      </c>
      <c r="I32" s="23" t="s">
        <v>1681</v>
      </c>
      <c r="J32" s="23" t="s">
        <v>1682</v>
      </c>
      <c r="K32" s="23" t="s">
        <v>693</v>
      </c>
      <c r="L32" s="24" t="s">
        <v>1210</v>
      </c>
      <c r="M32" s="24" t="s">
        <v>1211</v>
      </c>
      <c r="N32" s="24" t="s">
        <v>696</v>
      </c>
      <c r="O32" s="58">
        <v>1649354.88</v>
      </c>
      <c r="P32" s="58">
        <f t="shared" si="0"/>
        <v>1649354.88</v>
      </c>
      <c r="Q32" s="58">
        <v>0</v>
      </c>
      <c r="R32" s="26">
        <v>260.1</v>
      </c>
      <c r="S32" s="16" t="s">
        <v>1151</v>
      </c>
      <c r="T32" s="76"/>
    </row>
    <row r="33" spans="1:20" ht="63" customHeight="1">
      <c r="A33" s="22">
        <v>21</v>
      </c>
      <c r="B33" s="24" t="s">
        <v>689</v>
      </c>
      <c r="C33" s="24" t="s">
        <v>690</v>
      </c>
      <c r="D33" s="24" t="s">
        <v>2559</v>
      </c>
      <c r="E33" s="24" t="s">
        <v>1212</v>
      </c>
      <c r="F33" s="24" t="s">
        <v>1213</v>
      </c>
      <c r="G33" s="24" t="s">
        <v>1259</v>
      </c>
      <c r="H33" s="22">
        <v>149</v>
      </c>
      <c r="I33" s="23" t="s">
        <v>1683</v>
      </c>
      <c r="J33" s="23" t="s">
        <v>1684</v>
      </c>
      <c r="K33" s="23" t="s">
        <v>693</v>
      </c>
      <c r="L33" s="24" t="s">
        <v>1214</v>
      </c>
      <c r="M33" s="24" t="s">
        <v>1215</v>
      </c>
      <c r="N33" s="24" t="s">
        <v>696</v>
      </c>
      <c r="O33" s="58">
        <v>770124.16</v>
      </c>
      <c r="P33" s="58">
        <f t="shared" si="0"/>
        <v>770124.16</v>
      </c>
      <c r="Q33" s="58">
        <v>0</v>
      </c>
      <c r="R33" s="26">
        <v>96.6</v>
      </c>
      <c r="S33" s="16" t="s">
        <v>1088</v>
      </c>
      <c r="T33" s="76"/>
    </row>
    <row r="34" spans="1:20" ht="63" customHeight="1">
      <c r="A34" s="22">
        <v>22</v>
      </c>
      <c r="B34" s="24" t="s">
        <v>689</v>
      </c>
      <c r="C34" s="24" t="s">
        <v>690</v>
      </c>
      <c r="D34" s="24" t="s">
        <v>2559</v>
      </c>
      <c r="E34" s="24" t="s">
        <v>1219</v>
      </c>
      <c r="F34" s="24" t="s">
        <v>1220</v>
      </c>
      <c r="G34" s="24" t="s">
        <v>1619</v>
      </c>
      <c r="H34" s="22">
        <v>154.3</v>
      </c>
      <c r="I34" s="23" t="s">
        <v>1686</v>
      </c>
      <c r="J34" s="23" t="s">
        <v>1687</v>
      </c>
      <c r="K34" s="23" t="s">
        <v>693</v>
      </c>
      <c r="L34" s="24" t="s">
        <v>1221</v>
      </c>
      <c r="M34" s="24" t="s">
        <v>1222</v>
      </c>
      <c r="N34" s="24" t="s">
        <v>696</v>
      </c>
      <c r="O34" s="58">
        <v>92081.31</v>
      </c>
      <c r="P34" s="58">
        <f t="shared" si="0"/>
        <v>92081.31</v>
      </c>
      <c r="Q34" s="58">
        <v>0</v>
      </c>
      <c r="R34" s="26">
        <v>60.4</v>
      </c>
      <c r="S34" s="16" t="s">
        <v>1135</v>
      </c>
      <c r="T34" s="76"/>
    </row>
    <row r="35" spans="1:20" ht="63.75" customHeight="1">
      <c r="A35" s="167">
        <v>23</v>
      </c>
      <c r="B35" s="24" t="s">
        <v>689</v>
      </c>
      <c r="C35" s="24" t="s">
        <v>690</v>
      </c>
      <c r="D35" s="24" t="s">
        <v>2559</v>
      </c>
      <c r="E35" s="24" t="s">
        <v>1015</v>
      </c>
      <c r="F35" s="24" t="s">
        <v>14</v>
      </c>
      <c r="G35" s="24" t="s">
        <v>1634</v>
      </c>
      <c r="H35" s="25">
        <v>84.5</v>
      </c>
      <c r="I35" s="23" t="s">
        <v>1688</v>
      </c>
      <c r="J35" s="23" t="s">
        <v>1689</v>
      </c>
      <c r="K35" s="23" t="s">
        <v>693</v>
      </c>
      <c r="L35" s="24" t="s">
        <v>15</v>
      </c>
      <c r="M35" s="24" t="s">
        <v>16</v>
      </c>
      <c r="N35" s="24" t="s">
        <v>696</v>
      </c>
      <c r="O35" s="58">
        <v>173434.07</v>
      </c>
      <c r="P35" s="58">
        <f aca="true" t="shared" si="1" ref="P35:P60">O35-Q35</f>
        <v>71287.41</v>
      </c>
      <c r="Q35" s="58">
        <v>102146.66</v>
      </c>
      <c r="R35" s="26">
        <v>77.9</v>
      </c>
      <c r="S35" s="16" t="s">
        <v>1092</v>
      </c>
      <c r="T35" s="76"/>
    </row>
    <row r="36" spans="1:20" ht="63" customHeight="1">
      <c r="A36" s="22">
        <v>24</v>
      </c>
      <c r="B36" s="24" t="s">
        <v>689</v>
      </c>
      <c r="C36" s="24" t="s">
        <v>690</v>
      </c>
      <c r="D36" s="24" t="s">
        <v>2559</v>
      </c>
      <c r="E36" s="24" t="s">
        <v>17</v>
      </c>
      <c r="F36" s="24" t="s">
        <v>18</v>
      </c>
      <c r="G36" s="24" t="s">
        <v>1257</v>
      </c>
      <c r="H36" s="22">
        <v>654.7</v>
      </c>
      <c r="I36" s="23" t="s">
        <v>1690</v>
      </c>
      <c r="J36" s="23" t="s">
        <v>1691</v>
      </c>
      <c r="K36" s="23" t="s">
        <v>693</v>
      </c>
      <c r="L36" s="24" t="s">
        <v>19</v>
      </c>
      <c r="M36" s="24" t="s">
        <v>20</v>
      </c>
      <c r="N36" s="24" t="s">
        <v>696</v>
      </c>
      <c r="O36" s="58">
        <v>248844.98</v>
      </c>
      <c r="P36" s="58">
        <f t="shared" si="1"/>
        <v>248844.98</v>
      </c>
      <c r="Q36" s="58">
        <v>0</v>
      </c>
      <c r="R36" s="26">
        <v>127.9</v>
      </c>
      <c r="S36" s="16" t="s">
        <v>9</v>
      </c>
      <c r="T36" s="17"/>
    </row>
    <row r="37" spans="1:20" ht="62.25" customHeight="1">
      <c r="A37" s="22">
        <v>25</v>
      </c>
      <c r="B37" s="24" t="s">
        <v>689</v>
      </c>
      <c r="C37" s="24" t="s">
        <v>690</v>
      </c>
      <c r="D37" s="24" t="s">
        <v>2559</v>
      </c>
      <c r="E37" s="24" t="s">
        <v>21</v>
      </c>
      <c r="F37" s="24" t="s">
        <v>22</v>
      </c>
      <c r="G37" s="24" t="s">
        <v>1635</v>
      </c>
      <c r="H37" s="25">
        <v>526.8</v>
      </c>
      <c r="I37" s="23" t="s">
        <v>1692</v>
      </c>
      <c r="J37" s="23" t="s">
        <v>1693</v>
      </c>
      <c r="K37" s="23" t="s">
        <v>693</v>
      </c>
      <c r="L37" s="24" t="s">
        <v>23</v>
      </c>
      <c r="M37" s="24" t="s">
        <v>24</v>
      </c>
      <c r="N37" s="24" t="s">
        <v>696</v>
      </c>
      <c r="O37" s="58">
        <v>44537.45</v>
      </c>
      <c r="P37" s="58">
        <f t="shared" si="1"/>
        <v>44537.45</v>
      </c>
      <c r="Q37" s="58">
        <v>0</v>
      </c>
      <c r="R37" s="26">
        <v>99.7</v>
      </c>
      <c r="S37" s="16" t="s">
        <v>1147</v>
      </c>
      <c r="T37" s="17"/>
    </row>
    <row r="38" spans="1:20" ht="63" customHeight="1">
      <c r="A38" s="167">
        <v>26</v>
      </c>
      <c r="B38" s="24" t="s">
        <v>689</v>
      </c>
      <c r="C38" s="24" t="s">
        <v>690</v>
      </c>
      <c r="D38" s="24" t="s">
        <v>2559</v>
      </c>
      <c r="E38" s="24" t="s">
        <v>25</v>
      </c>
      <c r="F38" s="24" t="s">
        <v>26</v>
      </c>
      <c r="G38" s="24" t="s">
        <v>1258</v>
      </c>
      <c r="H38" s="22">
        <v>346.1</v>
      </c>
      <c r="I38" s="23" t="s">
        <v>1694</v>
      </c>
      <c r="J38" s="23" t="s">
        <v>1695</v>
      </c>
      <c r="K38" s="23" t="s">
        <v>693</v>
      </c>
      <c r="L38" s="24" t="s">
        <v>27</v>
      </c>
      <c r="M38" s="24" t="s">
        <v>28</v>
      </c>
      <c r="N38" s="24" t="s">
        <v>696</v>
      </c>
      <c r="O38" s="58">
        <v>258801.92</v>
      </c>
      <c r="P38" s="58">
        <f t="shared" si="1"/>
        <v>258801.92</v>
      </c>
      <c r="Q38" s="58">
        <v>0</v>
      </c>
      <c r="R38" s="26">
        <v>66.5</v>
      </c>
      <c r="S38" s="16" t="s">
        <v>1009</v>
      </c>
      <c r="T38" s="76"/>
    </row>
    <row r="39" spans="1:20" ht="60" customHeight="1">
      <c r="A39" s="22">
        <v>27</v>
      </c>
      <c r="B39" s="24" t="s">
        <v>689</v>
      </c>
      <c r="C39" s="24" t="s">
        <v>690</v>
      </c>
      <c r="D39" s="24" t="s">
        <v>2559</v>
      </c>
      <c r="E39" s="24" t="s">
        <v>1017</v>
      </c>
      <c r="F39" s="24" t="s">
        <v>33</v>
      </c>
      <c r="G39" s="24" t="s">
        <v>1636</v>
      </c>
      <c r="H39" s="25">
        <v>72.4</v>
      </c>
      <c r="I39" s="23" t="s">
        <v>1696</v>
      </c>
      <c r="J39" s="23" t="s">
        <v>1697</v>
      </c>
      <c r="K39" s="23" t="s">
        <v>693</v>
      </c>
      <c r="L39" s="24" t="s">
        <v>34</v>
      </c>
      <c r="M39" s="24" t="s">
        <v>35</v>
      </c>
      <c r="N39" s="24" t="s">
        <v>696</v>
      </c>
      <c r="O39" s="58">
        <v>203146.34</v>
      </c>
      <c r="P39" s="58">
        <f t="shared" si="1"/>
        <v>203146.34</v>
      </c>
      <c r="Q39" s="58">
        <v>0</v>
      </c>
      <c r="R39" s="26">
        <v>27.8</v>
      </c>
      <c r="S39" s="16" t="s">
        <v>1152</v>
      </c>
      <c r="T39" s="17"/>
    </row>
    <row r="40" spans="1:20" ht="59.25" customHeight="1">
      <c r="A40" s="22">
        <v>28</v>
      </c>
      <c r="B40" s="24" t="s">
        <v>689</v>
      </c>
      <c r="C40" s="24" t="s">
        <v>690</v>
      </c>
      <c r="D40" s="24" t="s">
        <v>2559</v>
      </c>
      <c r="E40" s="24" t="s">
        <v>1157</v>
      </c>
      <c r="F40" s="24" t="s">
        <v>1158</v>
      </c>
      <c r="G40" s="24" t="s">
        <v>1638</v>
      </c>
      <c r="H40" s="25">
        <v>23.6</v>
      </c>
      <c r="I40" s="23" t="s">
        <v>1699</v>
      </c>
      <c r="J40" s="23" t="s">
        <v>1700</v>
      </c>
      <c r="K40" s="23" t="s">
        <v>693</v>
      </c>
      <c r="L40" s="24" t="s">
        <v>40</v>
      </c>
      <c r="M40" s="24" t="s">
        <v>41</v>
      </c>
      <c r="N40" s="24" t="s">
        <v>696</v>
      </c>
      <c r="O40" s="58">
        <v>22952</v>
      </c>
      <c r="P40" s="58">
        <f t="shared" si="1"/>
        <v>22952</v>
      </c>
      <c r="Q40" s="58">
        <v>0</v>
      </c>
      <c r="R40" s="26">
        <v>82.5</v>
      </c>
      <c r="S40" s="16" t="s">
        <v>1135</v>
      </c>
      <c r="T40" s="17"/>
    </row>
    <row r="41" spans="1:20" ht="60" customHeight="1">
      <c r="A41" s="167">
        <v>29</v>
      </c>
      <c r="B41" s="24" t="s">
        <v>689</v>
      </c>
      <c r="C41" s="24" t="s">
        <v>690</v>
      </c>
      <c r="D41" s="24" t="s">
        <v>2559</v>
      </c>
      <c r="E41" s="24" t="s">
        <v>29</v>
      </c>
      <c r="F41" s="24" t="s">
        <v>281</v>
      </c>
      <c r="G41" s="24" t="s">
        <v>1640</v>
      </c>
      <c r="H41" s="25">
        <v>118.6</v>
      </c>
      <c r="I41" s="23" t="s">
        <v>1704</v>
      </c>
      <c r="J41" s="23" t="s">
        <v>1705</v>
      </c>
      <c r="K41" s="23" t="s">
        <v>693</v>
      </c>
      <c r="L41" s="24" t="s">
        <v>282</v>
      </c>
      <c r="M41" s="24" t="s">
        <v>283</v>
      </c>
      <c r="N41" s="24" t="s">
        <v>696</v>
      </c>
      <c r="O41" s="58">
        <v>1033323.2</v>
      </c>
      <c r="P41" s="58">
        <f t="shared" si="1"/>
        <v>1033323.2</v>
      </c>
      <c r="Q41" s="58">
        <v>0</v>
      </c>
      <c r="R41" s="26">
        <v>88.5</v>
      </c>
      <c r="S41" s="16" t="s">
        <v>11</v>
      </c>
      <c r="T41" s="17"/>
    </row>
    <row r="42" spans="1:20" ht="59.25" customHeight="1">
      <c r="A42" s="22">
        <v>30</v>
      </c>
      <c r="B42" s="24" t="s">
        <v>689</v>
      </c>
      <c r="C42" s="24" t="s">
        <v>690</v>
      </c>
      <c r="D42" s="24" t="s">
        <v>2559</v>
      </c>
      <c r="E42" s="24" t="s">
        <v>1013</v>
      </c>
      <c r="F42" s="24" t="s">
        <v>360</v>
      </c>
      <c r="G42" s="24" t="s">
        <v>1643</v>
      </c>
      <c r="H42" s="25">
        <v>28.8</v>
      </c>
      <c r="I42" s="23" t="s">
        <v>1708</v>
      </c>
      <c r="J42" s="23" t="s">
        <v>1709</v>
      </c>
      <c r="K42" s="23" t="s">
        <v>693</v>
      </c>
      <c r="L42" s="24" t="s">
        <v>361</v>
      </c>
      <c r="M42" s="24" t="s">
        <v>362</v>
      </c>
      <c r="N42" s="24" t="s">
        <v>696</v>
      </c>
      <c r="O42" s="58">
        <v>27117</v>
      </c>
      <c r="P42" s="58">
        <f t="shared" si="1"/>
        <v>27117</v>
      </c>
      <c r="Q42" s="58">
        <v>0</v>
      </c>
      <c r="R42" s="26">
        <v>100.9</v>
      </c>
      <c r="S42" s="16" t="s">
        <v>1155</v>
      </c>
      <c r="T42" s="76"/>
    </row>
    <row r="43" spans="1:20" ht="62.25" customHeight="1">
      <c r="A43" s="22">
        <v>31</v>
      </c>
      <c r="B43" s="24" t="s">
        <v>689</v>
      </c>
      <c r="C43" s="24" t="s">
        <v>690</v>
      </c>
      <c r="D43" s="24" t="s">
        <v>2559</v>
      </c>
      <c r="E43" s="24" t="s">
        <v>363</v>
      </c>
      <c r="F43" s="24" t="s">
        <v>364</v>
      </c>
      <c r="G43" s="24" t="s">
        <v>338</v>
      </c>
      <c r="H43" s="25">
        <v>93.9</v>
      </c>
      <c r="I43" s="23" t="s">
        <v>1710</v>
      </c>
      <c r="J43" s="23" t="s">
        <v>1711</v>
      </c>
      <c r="K43" s="24" t="s">
        <v>693</v>
      </c>
      <c r="L43" s="24" t="s">
        <v>365</v>
      </c>
      <c r="M43" s="24" t="s">
        <v>366</v>
      </c>
      <c r="N43" s="24" t="s">
        <v>696</v>
      </c>
      <c r="O43" s="58">
        <v>98101.68</v>
      </c>
      <c r="P43" s="58">
        <f t="shared" si="1"/>
        <v>98101.68</v>
      </c>
      <c r="Q43" s="58">
        <v>0</v>
      </c>
      <c r="R43" s="26">
        <v>59.5</v>
      </c>
      <c r="S43" s="16" t="s">
        <v>1135</v>
      </c>
      <c r="T43" s="76"/>
    </row>
    <row r="44" spans="1:20" ht="62.25" customHeight="1">
      <c r="A44" s="167">
        <v>32</v>
      </c>
      <c r="B44" s="24" t="s">
        <v>689</v>
      </c>
      <c r="C44" s="24" t="s">
        <v>690</v>
      </c>
      <c r="D44" s="24" t="s">
        <v>2559</v>
      </c>
      <c r="E44" s="24" t="s">
        <v>367</v>
      </c>
      <c r="F44" s="24" t="s">
        <v>364</v>
      </c>
      <c r="G44" s="24" t="s">
        <v>344</v>
      </c>
      <c r="H44" s="25">
        <v>66.9</v>
      </c>
      <c r="I44" s="23" t="s">
        <v>1712</v>
      </c>
      <c r="J44" s="23" t="s">
        <v>1713</v>
      </c>
      <c r="K44" s="24" t="s">
        <v>693</v>
      </c>
      <c r="L44" s="24" t="s">
        <v>368</v>
      </c>
      <c r="M44" s="24" t="s">
        <v>369</v>
      </c>
      <c r="N44" s="24" t="s">
        <v>696</v>
      </c>
      <c r="O44" s="58">
        <v>148239.72</v>
      </c>
      <c r="P44" s="58">
        <f t="shared" si="1"/>
        <v>148239.72</v>
      </c>
      <c r="Q44" s="58">
        <v>0</v>
      </c>
      <c r="R44" s="26">
        <v>42.4</v>
      </c>
      <c r="S44" s="16" t="s">
        <v>1135</v>
      </c>
      <c r="T44" s="76"/>
    </row>
    <row r="45" spans="1:20" ht="63" customHeight="1">
      <c r="A45" s="22">
        <v>33</v>
      </c>
      <c r="B45" s="24" t="s">
        <v>689</v>
      </c>
      <c r="C45" s="24" t="s">
        <v>690</v>
      </c>
      <c r="D45" s="24" t="s">
        <v>2559</v>
      </c>
      <c r="E45" s="24" t="s">
        <v>370</v>
      </c>
      <c r="F45" s="24" t="s">
        <v>704</v>
      </c>
      <c r="G45" s="24" t="s">
        <v>1644</v>
      </c>
      <c r="H45" s="25">
        <v>1599.5</v>
      </c>
      <c r="I45" s="23" t="s">
        <v>1714</v>
      </c>
      <c r="J45" s="23" t="s">
        <v>1715</v>
      </c>
      <c r="K45" s="24" t="s">
        <v>693</v>
      </c>
      <c r="L45" s="24" t="s">
        <v>591</v>
      </c>
      <c r="M45" s="24" t="s">
        <v>592</v>
      </c>
      <c r="N45" s="24" t="s">
        <v>593</v>
      </c>
      <c r="O45" s="58">
        <v>19000</v>
      </c>
      <c r="P45" s="58">
        <f t="shared" si="1"/>
        <v>19000</v>
      </c>
      <c r="Q45" s="58">
        <v>0</v>
      </c>
      <c r="R45" s="26">
        <v>130.26</v>
      </c>
      <c r="S45" s="16" t="s">
        <v>1135</v>
      </c>
      <c r="T45" s="76"/>
    </row>
    <row r="46" spans="1:20" ht="63" customHeight="1">
      <c r="A46" s="22">
        <v>34</v>
      </c>
      <c r="B46" s="24" t="s">
        <v>689</v>
      </c>
      <c r="C46" s="24" t="s">
        <v>690</v>
      </c>
      <c r="D46" s="24" t="s">
        <v>2559</v>
      </c>
      <c r="E46" s="24" t="s">
        <v>2409</v>
      </c>
      <c r="F46" s="24" t="s">
        <v>2416</v>
      </c>
      <c r="G46" s="24" t="s">
        <v>2417</v>
      </c>
      <c r="H46" s="25">
        <v>2275.3</v>
      </c>
      <c r="I46" s="23" t="s">
        <v>2418</v>
      </c>
      <c r="J46" s="22" t="s">
        <v>1163</v>
      </c>
      <c r="K46" s="24" t="s">
        <v>693</v>
      </c>
      <c r="L46" s="24" t="s">
        <v>2411</v>
      </c>
      <c r="M46" s="24" t="s">
        <v>2413</v>
      </c>
      <c r="N46" s="24" t="s">
        <v>2415</v>
      </c>
      <c r="O46" s="58">
        <v>0</v>
      </c>
      <c r="P46" s="58">
        <f t="shared" si="1"/>
        <v>0</v>
      </c>
      <c r="Q46" s="58">
        <v>0</v>
      </c>
      <c r="R46" s="26">
        <v>164.3</v>
      </c>
      <c r="S46" s="16" t="s">
        <v>1135</v>
      </c>
      <c r="T46" s="76"/>
    </row>
    <row r="47" spans="1:20" ht="63" customHeight="1">
      <c r="A47" s="167">
        <v>35</v>
      </c>
      <c r="B47" s="24" t="s">
        <v>689</v>
      </c>
      <c r="C47" s="24" t="s">
        <v>690</v>
      </c>
      <c r="D47" s="24" t="s">
        <v>2559</v>
      </c>
      <c r="E47" s="24" t="s">
        <v>2410</v>
      </c>
      <c r="F47" s="24" t="s">
        <v>2416</v>
      </c>
      <c r="G47" s="24" t="s">
        <v>2419</v>
      </c>
      <c r="H47" s="25">
        <v>662</v>
      </c>
      <c r="I47" s="23" t="s">
        <v>2420</v>
      </c>
      <c r="J47" s="22" t="s">
        <v>1163</v>
      </c>
      <c r="K47" s="24" t="s">
        <v>693</v>
      </c>
      <c r="L47" s="24" t="s">
        <v>2412</v>
      </c>
      <c r="M47" s="24" t="s">
        <v>2414</v>
      </c>
      <c r="N47" s="24" t="s">
        <v>2415</v>
      </c>
      <c r="O47" s="58">
        <v>0</v>
      </c>
      <c r="P47" s="58">
        <f t="shared" si="1"/>
        <v>0</v>
      </c>
      <c r="Q47" s="58">
        <v>0</v>
      </c>
      <c r="R47" s="26">
        <v>47.8</v>
      </c>
      <c r="S47" s="16" t="s">
        <v>1135</v>
      </c>
      <c r="T47" s="76"/>
    </row>
    <row r="48" spans="1:20" ht="12" customHeight="1">
      <c r="A48" s="197" t="s">
        <v>371</v>
      </c>
      <c r="B48" s="209"/>
      <c r="C48" s="18"/>
      <c r="D48" s="31" t="s">
        <v>372</v>
      </c>
      <c r="E48" s="38" t="s">
        <v>373</v>
      </c>
      <c r="F48" s="38" t="s">
        <v>372</v>
      </c>
      <c r="G48" s="38"/>
      <c r="H48" s="38"/>
      <c r="I48" s="87" t="s">
        <v>372</v>
      </c>
      <c r="J48" s="87"/>
      <c r="K48" s="38"/>
      <c r="L48" s="38"/>
      <c r="M48" s="38"/>
      <c r="N48" s="38"/>
      <c r="O48" s="215">
        <f>SUM(O13:O47)</f>
        <v>40260682.76000001</v>
      </c>
      <c r="P48" s="137">
        <f t="shared" si="1"/>
        <v>39980570.40000001</v>
      </c>
      <c r="Q48" s="216">
        <f>SUM(Q13:Q47)</f>
        <v>280112.36</v>
      </c>
      <c r="R48" s="212">
        <f>SUM(R13:R47)</f>
        <v>10339.029999999999</v>
      </c>
      <c r="S48" s="49" t="s">
        <v>372</v>
      </c>
      <c r="T48" s="164"/>
    </row>
    <row r="49" spans="1:20" ht="61.5" customHeight="1">
      <c r="A49" s="22"/>
      <c r="B49" s="24" t="s">
        <v>374</v>
      </c>
      <c r="C49" s="24" t="s">
        <v>375</v>
      </c>
      <c r="D49" s="79" t="s">
        <v>376</v>
      </c>
      <c r="E49" s="118"/>
      <c r="F49" s="118"/>
      <c r="G49" s="118"/>
      <c r="H49" s="119"/>
      <c r="I49" s="120"/>
      <c r="J49" s="120"/>
      <c r="K49" s="118"/>
      <c r="L49" s="118"/>
      <c r="M49" s="118"/>
      <c r="N49" s="118"/>
      <c r="O49" s="214"/>
      <c r="P49" s="214"/>
      <c r="Q49" s="214"/>
      <c r="R49" s="118"/>
      <c r="S49" s="118"/>
      <c r="T49" s="76"/>
    </row>
    <row r="50" spans="1:20" ht="12.75" customHeight="1">
      <c r="A50" s="197" t="s">
        <v>371</v>
      </c>
      <c r="B50" s="209"/>
      <c r="C50" s="18"/>
      <c r="D50" s="31" t="s">
        <v>372</v>
      </c>
      <c r="E50" s="50" t="s">
        <v>373</v>
      </c>
      <c r="F50" s="50" t="s">
        <v>372</v>
      </c>
      <c r="G50" s="50"/>
      <c r="H50" s="50"/>
      <c r="I50" s="213" t="s">
        <v>372</v>
      </c>
      <c r="J50" s="213"/>
      <c r="K50" s="50"/>
      <c r="L50" s="50"/>
      <c r="M50" s="50"/>
      <c r="N50" s="50"/>
      <c r="O50" s="217">
        <f>O49</f>
        <v>0</v>
      </c>
      <c r="P50" s="140">
        <f t="shared" si="1"/>
        <v>0</v>
      </c>
      <c r="Q50" s="217">
        <f>Q49</f>
        <v>0</v>
      </c>
      <c r="R50" s="217">
        <f>R49</f>
        <v>0</v>
      </c>
      <c r="S50" s="39" t="s">
        <v>372</v>
      </c>
      <c r="T50" s="53"/>
    </row>
    <row r="51" spans="1:20" ht="61.5" customHeight="1">
      <c r="A51" s="22">
        <v>36</v>
      </c>
      <c r="B51" s="33" t="s">
        <v>385</v>
      </c>
      <c r="C51" s="33" t="s">
        <v>386</v>
      </c>
      <c r="D51" s="33" t="s">
        <v>289</v>
      </c>
      <c r="E51" s="33" t="s">
        <v>290</v>
      </c>
      <c r="F51" s="33" t="s">
        <v>291</v>
      </c>
      <c r="G51" s="33" t="s">
        <v>1720</v>
      </c>
      <c r="H51" s="104">
        <v>2164.8</v>
      </c>
      <c r="I51" s="114" t="s">
        <v>1721</v>
      </c>
      <c r="J51" s="114" t="s">
        <v>1722</v>
      </c>
      <c r="K51" s="90" t="s">
        <v>693</v>
      </c>
      <c r="L51" s="33" t="s">
        <v>292</v>
      </c>
      <c r="M51" s="33" t="s">
        <v>293</v>
      </c>
      <c r="N51" s="33" t="s">
        <v>696</v>
      </c>
      <c r="O51" s="137">
        <v>846578</v>
      </c>
      <c r="P51" s="137">
        <f t="shared" si="1"/>
        <v>846578</v>
      </c>
      <c r="Q51" s="137">
        <v>0</v>
      </c>
      <c r="R51" s="33">
        <v>210.9</v>
      </c>
      <c r="S51" s="37" t="s">
        <v>1136</v>
      </c>
      <c r="T51" s="164"/>
    </row>
    <row r="52" spans="1:20" ht="62.25" customHeight="1">
      <c r="A52" s="110">
        <v>37</v>
      </c>
      <c r="B52" s="76" t="s">
        <v>385</v>
      </c>
      <c r="C52" s="76" t="s">
        <v>386</v>
      </c>
      <c r="D52" s="76" t="s">
        <v>289</v>
      </c>
      <c r="E52" s="76" t="s">
        <v>381</v>
      </c>
      <c r="F52" s="76" t="s">
        <v>291</v>
      </c>
      <c r="G52" s="76" t="s">
        <v>1723</v>
      </c>
      <c r="H52" s="43">
        <v>407.5</v>
      </c>
      <c r="I52" s="35" t="s">
        <v>1724</v>
      </c>
      <c r="J52" s="35" t="s">
        <v>1725</v>
      </c>
      <c r="K52" s="35" t="s">
        <v>693</v>
      </c>
      <c r="L52" s="76" t="s">
        <v>295</v>
      </c>
      <c r="M52" s="76" t="s">
        <v>296</v>
      </c>
      <c r="N52" s="76" t="s">
        <v>696</v>
      </c>
      <c r="O52" s="138">
        <v>280442</v>
      </c>
      <c r="P52" s="138">
        <f t="shared" si="1"/>
        <v>227112.6</v>
      </c>
      <c r="Q52" s="138">
        <v>53329.4</v>
      </c>
      <c r="R52" s="76">
        <v>202.7</v>
      </c>
      <c r="S52" s="76" t="s">
        <v>1136</v>
      </c>
      <c r="T52" s="76"/>
    </row>
    <row r="53" spans="1:20" ht="12.75" customHeight="1">
      <c r="A53" s="197" t="s">
        <v>371</v>
      </c>
      <c r="B53" s="209"/>
      <c r="C53" s="18"/>
      <c r="D53" s="31" t="s">
        <v>372</v>
      </c>
      <c r="E53" s="31" t="s">
        <v>373</v>
      </c>
      <c r="F53" s="31" t="s">
        <v>372</v>
      </c>
      <c r="G53" s="31"/>
      <c r="H53" s="31"/>
      <c r="I53" s="18" t="s">
        <v>372</v>
      </c>
      <c r="J53" s="18"/>
      <c r="K53" s="31"/>
      <c r="L53" s="31"/>
      <c r="M53" s="31"/>
      <c r="N53" s="31"/>
      <c r="O53" s="218">
        <f>SUM(O51:O52)</f>
        <v>1127020</v>
      </c>
      <c r="P53" s="58">
        <f t="shared" si="1"/>
        <v>1073690.6</v>
      </c>
      <c r="Q53" s="218">
        <f>SUM(Q51:Q52)</f>
        <v>53329.4</v>
      </c>
      <c r="R53" s="31">
        <f>SUM(R51:R52)</f>
        <v>413.6</v>
      </c>
      <c r="S53" s="29" t="s">
        <v>372</v>
      </c>
      <c r="T53" s="76"/>
    </row>
    <row r="54" spans="1:20" ht="61.5" customHeight="1">
      <c r="A54" s="22">
        <v>38</v>
      </c>
      <c r="B54" s="24" t="s">
        <v>624</v>
      </c>
      <c r="C54" s="24" t="s">
        <v>625</v>
      </c>
      <c r="D54" s="24" t="s">
        <v>626</v>
      </c>
      <c r="E54" s="23" t="s">
        <v>627</v>
      </c>
      <c r="F54" s="23" t="s">
        <v>628</v>
      </c>
      <c r="G54" s="23" t="s">
        <v>1727</v>
      </c>
      <c r="H54" s="25">
        <v>281.3</v>
      </c>
      <c r="I54" s="23" t="s">
        <v>1728</v>
      </c>
      <c r="J54" s="23" t="s">
        <v>1729</v>
      </c>
      <c r="K54" s="23" t="s">
        <v>693</v>
      </c>
      <c r="L54" s="24" t="s">
        <v>629</v>
      </c>
      <c r="M54" s="24" t="s">
        <v>630</v>
      </c>
      <c r="N54" s="24" t="s">
        <v>696</v>
      </c>
      <c r="O54" s="58">
        <v>82001</v>
      </c>
      <c r="P54" s="58">
        <f t="shared" si="1"/>
        <v>78749.14</v>
      </c>
      <c r="Q54" s="58">
        <v>3251.86</v>
      </c>
      <c r="R54" s="24">
        <v>103.4</v>
      </c>
      <c r="S54" s="16" t="s">
        <v>1135</v>
      </c>
      <c r="T54" s="76"/>
    </row>
    <row r="55" spans="1:20" ht="61.5" customHeight="1">
      <c r="A55" s="22">
        <v>39</v>
      </c>
      <c r="B55" s="24" t="s">
        <v>624</v>
      </c>
      <c r="C55" s="24" t="s">
        <v>625</v>
      </c>
      <c r="D55" s="24" t="s">
        <v>626</v>
      </c>
      <c r="E55" s="23" t="s">
        <v>631</v>
      </c>
      <c r="F55" s="23" t="s">
        <v>628</v>
      </c>
      <c r="G55" s="23" t="s">
        <v>1730</v>
      </c>
      <c r="H55" s="25">
        <v>307.4</v>
      </c>
      <c r="I55" s="23" t="s">
        <v>1731</v>
      </c>
      <c r="J55" s="23" t="s">
        <v>1732</v>
      </c>
      <c r="K55" s="23" t="s">
        <v>693</v>
      </c>
      <c r="L55" s="24" t="s">
        <v>632</v>
      </c>
      <c r="M55" s="24" t="s">
        <v>633</v>
      </c>
      <c r="N55" s="24" t="s">
        <v>696</v>
      </c>
      <c r="O55" s="58">
        <v>714663</v>
      </c>
      <c r="P55" s="58">
        <f t="shared" si="1"/>
        <v>714663</v>
      </c>
      <c r="Q55" s="58">
        <v>0</v>
      </c>
      <c r="R55" s="24">
        <v>161.5</v>
      </c>
      <c r="S55" s="16" t="s">
        <v>1135</v>
      </c>
      <c r="T55" s="76"/>
    </row>
    <row r="56" spans="1:20" ht="61.5" customHeight="1">
      <c r="A56" s="22">
        <v>40</v>
      </c>
      <c r="B56" s="24" t="s">
        <v>624</v>
      </c>
      <c r="C56" s="24" t="s">
        <v>625</v>
      </c>
      <c r="D56" s="24" t="s">
        <v>626</v>
      </c>
      <c r="E56" s="23" t="s">
        <v>634</v>
      </c>
      <c r="F56" s="23" t="s">
        <v>635</v>
      </c>
      <c r="G56" s="23" t="s">
        <v>1733</v>
      </c>
      <c r="H56" s="25">
        <v>245.9</v>
      </c>
      <c r="I56" s="23" t="s">
        <v>1734</v>
      </c>
      <c r="J56" s="23" t="s">
        <v>1735</v>
      </c>
      <c r="K56" s="23" t="s">
        <v>693</v>
      </c>
      <c r="L56" s="24" t="s">
        <v>636</v>
      </c>
      <c r="M56" s="24" t="s">
        <v>637</v>
      </c>
      <c r="N56" s="24" t="s">
        <v>696</v>
      </c>
      <c r="O56" s="58">
        <v>1070946</v>
      </c>
      <c r="P56" s="58">
        <f t="shared" si="1"/>
        <v>1070946</v>
      </c>
      <c r="Q56" s="58">
        <v>0</v>
      </c>
      <c r="R56" s="24">
        <v>140.4</v>
      </c>
      <c r="S56" s="16" t="s">
        <v>1038</v>
      </c>
      <c r="T56" s="76"/>
    </row>
    <row r="57" spans="1:20" ht="85.5" customHeight="1">
      <c r="A57" s="22">
        <v>41</v>
      </c>
      <c r="B57" s="24" t="s">
        <v>624</v>
      </c>
      <c r="C57" s="24" t="s">
        <v>625</v>
      </c>
      <c r="D57" s="24" t="s">
        <v>626</v>
      </c>
      <c r="E57" s="23" t="s">
        <v>1472</v>
      </c>
      <c r="F57" s="23" t="s">
        <v>638</v>
      </c>
      <c r="G57" s="23" t="s">
        <v>1736</v>
      </c>
      <c r="H57" s="25">
        <v>5626.1</v>
      </c>
      <c r="I57" s="23" t="s">
        <v>1737</v>
      </c>
      <c r="J57" s="23" t="s">
        <v>1738</v>
      </c>
      <c r="K57" s="23" t="s">
        <v>693</v>
      </c>
      <c r="L57" s="23" t="s">
        <v>639</v>
      </c>
      <c r="M57" s="23" t="s">
        <v>640</v>
      </c>
      <c r="N57" s="23" t="s">
        <v>696</v>
      </c>
      <c r="O57" s="58">
        <v>709158.82</v>
      </c>
      <c r="P57" s="58">
        <f t="shared" si="1"/>
        <v>653566.07</v>
      </c>
      <c r="Q57" s="58">
        <v>55592.75</v>
      </c>
      <c r="R57" s="24">
        <v>421.2</v>
      </c>
      <c r="S57" s="16" t="s">
        <v>997</v>
      </c>
      <c r="T57" s="76"/>
    </row>
    <row r="58" spans="1:20" ht="61.5" customHeight="1">
      <c r="A58" s="22">
        <v>42</v>
      </c>
      <c r="B58" s="24" t="s">
        <v>624</v>
      </c>
      <c r="C58" s="24" t="s">
        <v>625</v>
      </c>
      <c r="D58" s="24" t="s">
        <v>626</v>
      </c>
      <c r="E58" s="24" t="s">
        <v>439</v>
      </c>
      <c r="F58" s="34" t="s">
        <v>440</v>
      </c>
      <c r="G58" s="23" t="s">
        <v>1736</v>
      </c>
      <c r="H58" s="25">
        <v>1057.9</v>
      </c>
      <c r="I58" s="23" t="s">
        <v>1737</v>
      </c>
      <c r="J58" s="23" t="s">
        <v>1738</v>
      </c>
      <c r="K58" s="23" t="s">
        <v>693</v>
      </c>
      <c r="L58" s="24" t="s">
        <v>441</v>
      </c>
      <c r="M58" s="24" t="s">
        <v>442</v>
      </c>
      <c r="N58" s="24" t="s">
        <v>696</v>
      </c>
      <c r="O58" s="58">
        <v>161887.18</v>
      </c>
      <c r="P58" s="58">
        <f>O58-Q58</f>
        <v>156363.74</v>
      </c>
      <c r="Q58" s="58">
        <v>5523.44</v>
      </c>
      <c r="R58" s="24">
        <v>79.2</v>
      </c>
      <c r="S58" s="16" t="s">
        <v>993</v>
      </c>
      <c r="T58" s="76" t="s">
        <v>1473</v>
      </c>
    </row>
    <row r="59" spans="1:20" ht="122.25" customHeight="1">
      <c r="A59" s="22">
        <v>43</v>
      </c>
      <c r="B59" s="24" t="s">
        <v>624</v>
      </c>
      <c r="C59" s="24" t="s">
        <v>625</v>
      </c>
      <c r="D59" s="24" t="s">
        <v>626</v>
      </c>
      <c r="E59" s="23" t="s">
        <v>641</v>
      </c>
      <c r="F59" s="23" t="s">
        <v>642</v>
      </c>
      <c r="G59" s="23" t="s">
        <v>1255</v>
      </c>
      <c r="H59" s="25">
        <v>25463.2</v>
      </c>
      <c r="I59" s="23" t="s">
        <v>1739</v>
      </c>
      <c r="J59" s="23" t="s">
        <v>1740</v>
      </c>
      <c r="K59" s="23" t="s">
        <v>693</v>
      </c>
      <c r="L59" s="24" t="s">
        <v>643</v>
      </c>
      <c r="M59" s="24" t="s">
        <v>644</v>
      </c>
      <c r="N59" s="24" t="s">
        <v>696</v>
      </c>
      <c r="O59" s="58">
        <v>37279857</v>
      </c>
      <c r="P59" s="58">
        <f t="shared" si="1"/>
        <v>37279857</v>
      </c>
      <c r="Q59" s="58">
        <v>0</v>
      </c>
      <c r="R59" s="24">
        <v>3708.4</v>
      </c>
      <c r="S59" s="16" t="s">
        <v>1145</v>
      </c>
      <c r="T59" s="76" t="s">
        <v>1741</v>
      </c>
    </row>
    <row r="60" spans="1:20" ht="61.5" customHeight="1">
      <c r="A60" s="22">
        <v>44</v>
      </c>
      <c r="B60" s="24" t="s">
        <v>624</v>
      </c>
      <c r="C60" s="24" t="s">
        <v>625</v>
      </c>
      <c r="D60" s="24" t="s">
        <v>626</v>
      </c>
      <c r="E60" s="24" t="s">
        <v>645</v>
      </c>
      <c r="F60" s="24" t="s">
        <v>646</v>
      </c>
      <c r="G60" s="24" t="s">
        <v>1742</v>
      </c>
      <c r="H60" s="25">
        <v>7538</v>
      </c>
      <c r="I60" s="23" t="s">
        <v>1743</v>
      </c>
      <c r="J60" s="23" t="s">
        <v>1744</v>
      </c>
      <c r="K60" s="23" t="s">
        <v>693</v>
      </c>
      <c r="L60" s="24" t="s">
        <v>647</v>
      </c>
      <c r="M60" s="24" t="s">
        <v>648</v>
      </c>
      <c r="N60" s="24" t="s">
        <v>696</v>
      </c>
      <c r="O60" s="58">
        <v>11124432</v>
      </c>
      <c r="P60" s="58">
        <f t="shared" si="1"/>
        <v>5425995.66</v>
      </c>
      <c r="Q60" s="58">
        <v>5698436.34</v>
      </c>
      <c r="R60" s="24">
        <v>858.3</v>
      </c>
      <c r="S60" s="16" t="s">
        <v>1038</v>
      </c>
      <c r="T60" s="76" t="s">
        <v>1118</v>
      </c>
    </row>
    <row r="61" spans="1:20" ht="61.5" customHeight="1">
      <c r="A61" s="22">
        <v>45</v>
      </c>
      <c r="B61" s="24" t="s">
        <v>624</v>
      </c>
      <c r="C61" s="24" t="s">
        <v>625</v>
      </c>
      <c r="D61" s="24" t="s">
        <v>626</v>
      </c>
      <c r="E61" s="24" t="s">
        <v>887</v>
      </c>
      <c r="F61" s="24" t="s">
        <v>646</v>
      </c>
      <c r="G61" s="24" t="s">
        <v>418</v>
      </c>
      <c r="H61" s="25" t="s">
        <v>1163</v>
      </c>
      <c r="I61" s="23" t="s">
        <v>1745</v>
      </c>
      <c r="J61" s="23" t="s">
        <v>1746</v>
      </c>
      <c r="K61" s="24" t="s">
        <v>693</v>
      </c>
      <c r="L61" s="24" t="s">
        <v>649</v>
      </c>
      <c r="M61" s="24" t="s">
        <v>650</v>
      </c>
      <c r="N61" s="24" t="s">
        <v>696</v>
      </c>
      <c r="O61" s="58">
        <v>240725</v>
      </c>
      <c r="P61" s="58">
        <f aca="true" t="shared" si="2" ref="P61:P91">O61-Q61</f>
        <v>135346.52000000002</v>
      </c>
      <c r="Q61" s="58">
        <v>105378.48</v>
      </c>
      <c r="R61" s="45"/>
      <c r="S61" s="16" t="s">
        <v>1143</v>
      </c>
      <c r="T61" s="76"/>
    </row>
    <row r="62" spans="1:20" ht="61.5" customHeight="1">
      <c r="A62" s="22">
        <v>46</v>
      </c>
      <c r="B62" s="24" t="s">
        <v>624</v>
      </c>
      <c r="C62" s="24" t="s">
        <v>625</v>
      </c>
      <c r="D62" s="24" t="s">
        <v>626</v>
      </c>
      <c r="E62" s="24" t="s">
        <v>419</v>
      </c>
      <c r="F62" s="24" t="s">
        <v>651</v>
      </c>
      <c r="G62" s="24" t="s">
        <v>420</v>
      </c>
      <c r="H62" s="25" t="s">
        <v>1163</v>
      </c>
      <c r="I62" s="23" t="s">
        <v>1747</v>
      </c>
      <c r="J62" s="23" t="s">
        <v>1748</v>
      </c>
      <c r="K62" s="24" t="s">
        <v>693</v>
      </c>
      <c r="L62" s="24" t="s">
        <v>321</v>
      </c>
      <c r="M62" s="24" t="s">
        <v>322</v>
      </c>
      <c r="N62" s="24" t="s">
        <v>696</v>
      </c>
      <c r="O62" s="58">
        <v>205525</v>
      </c>
      <c r="P62" s="58">
        <f t="shared" si="2"/>
        <v>100245.81</v>
      </c>
      <c r="Q62" s="58">
        <v>105279.19</v>
      </c>
      <c r="R62" s="45"/>
      <c r="S62" s="16" t="s">
        <v>1143</v>
      </c>
      <c r="T62" s="76"/>
    </row>
    <row r="63" spans="1:20" ht="61.5" customHeight="1">
      <c r="A63" s="22">
        <v>47</v>
      </c>
      <c r="B63" s="24" t="s">
        <v>624</v>
      </c>
      <c r="C63" s="24" t="s">
        <v>625</v>
      </c>
      <c r="D63" s="24" t="s">
        <v>626</v>
      </c>
      <c r="E63" s="24" t="s">
        <v>416</v>
      </c>
      <c r="F63" s="24" t="s">
        <v>646</v>
      </c>
      <c r="G63" s="24" t="s">
        <v>417</v>
      </c>
      <c r="H63" s="25" t="s">
        <v>1163</v>
      </c>
      <c r="I63" s="23" t="s">
        <v>1749</v>
      </c>
      <c r="J63" s="23" t="s">
        <v>1750</v>
      </c>
      <c r="K63" s="24" t="s">
        <v>693</v>
      </c>
      <c r="L63" s="24" t="s">
        <v>323</v>
      </c>
      <c r="M63" s="24" t="s">
        <v>324</v>
      </c>
      <c r="N63" s="24" t="s">
        <v>696</v>
      </c>
      <c r="O63" s="58">
        <v>26734</v>
      </c>
      <c r="P63" s="58">
        <f t="shared" si="2"/>
        <v>26734</v>
      </c>
      <c r="Q63" s="58">
        <v>0</v>
      </c>
      <c r="R63" s="45"/>
      <c r="S63" s="16" t="s">
        <v>1143</v>
      </c>
      <c r="T63" s="76"/>
    </row>
    <row r="64" spans="1:20" ht="62.25" customHeight="1">
      <c r="A64" s="22">
        <v>48</v>
      </c>
      <c r="B64" s="24" t="s">
        <v>624</v>
      </c>
      <c r="C64" s="24" t="s">
        <v>625</v>
      </c>
      <c r="D64" s="24" t="s">
        <v>626</v>
      </c>
      <c r="E64" s="24" t="s">
        <v>421</v>
      </c>
      <c r="F64" s="24" t="s">
        <v>646</v>
      </c>
      <c r="G64" s="24" t="s">
        <v>422</v>
      </c>
      <c r="H64" s="25" t="s">
        <v>1163</v>
      </c>
      <c r="I64" s="23" t="s">
        <v>1751</v>
      </c>
      <c r="J64" s="23" t="s">
        <v>1752</v>
      </c>
      <c r="K64" s="24" t="s">
        <v>693</v>
      </c>
      <c r="L64" s="24" t="s">
        <v>325</v>
      </c>
      <c r="M64" s="24" t="s">
        <v>326</v>
      </c>
      <c r="N64" s="24" t="s">
        <v>696</v>
      </c>
      <c r="O64" s="58">
        <v>177432</v>
      </c>
      <c r="P64" s="58">
        <f t="shared" si="2"/>
        <v>86543.5</v>
      </c>
      <c r="Q64" s="58">
        <v>90888.5</v>
      </c>
      <c r="R64" s="45"/>
      <c r="S64" s="16" t="s">
        <v>1144</v>
      </c>
      <c r="T64" s="76"/>
    </row>
    <row r="65" spans="1:20" ht="62.25" customHeight="1">
      <c r="A65" s="22">
        <v>49</v>
      </c>
      <c r="B65" s="24" t="s">
        <v>624</v>
      </c>
      <c r="C65" s="24" t="s">
        <v>625</v>
      </c>
      <c r="D65" s="24" t="s">
        <v>626</v>
      </c>
      <c r="E65" s="24" t="s">
        <v>1753</v>
      </c>
      <c r="F65" s="24" t="s">
        <v>638</v>
      </c>
      <c r="G65" s="24" t="s">
        <v>1754</v>
      </c>
      <c r="H65" s="25">
        <v>311.6</v>
      </c>
      <c r="I65" s="23" t="s">
        <v>1755</v>
      </c>
      <c r="J65" s="23" t="s">
        <v>1756</v>
      </c>
      <c r="K65" s="23" t="s">
        <v>693</v>
      </c>
      <c r="L65" s="24" t="s">
        <v>327</v>
      </c>
      <c r="M65" s="24" t="s">
        <v>328</v>
      </c>
      <c r="N65" s="24" t="s">
        <v>696</v>
      </c>
      <c r="O65" s="58">
        <v>643828</v>
      </c>
      <c r="P65" s="58">
        <f t="shared" si="2"/>
        <v>218246</v>
      </c>
      <c r="Q65" s="58">
        <v>425582</v>
      </c>
      <c r="R65" s="24"/>
      <c r="S65" s="16" t="s">
        <v>1229</v>
      </c>
      <c r="T65" s="76" t="s">
        <v>1757</v>
      </c>
    </row>
    <row r="66" spans="1:20" ht="62.25" customHeight="1">
      <c r="A66" s="22">
        <v>50</v>
      </c>
      <c r="B66" s="24" t="s">
        <v>624</v>
      </c>
      <c r="C66" s="24" t="s">
        <v>625</v>
      </c>
      <c r="D66" s="24" t="s">
        <v>626</v>
      </c>
      <c r="E66" s="24" t="s">
        <v>329</v>
      </c>
      <c r="F66" s="24" t="s">
        <v>638</v>
      </c>
      <c r="G66" s="24" t="s">
        <v>1758</v>
      </c>
      <c r="H66" s="25" t="s">
        <v>1163</v>
      </c>
      <c r="I66" s="23" t="s">
        <v>1759</v>
      </c>
      <c r="J66" s="23" t="s">
        <v>1760</v>
      </c>
      <c r="K66" s="23" t="s">
        <v>693</v>
      </c>
      <c r="L66" s="24" t="s">
        <v>330</v>
      </c>
      <c r="M66" s="24" t="s">
        <v>331</v>
      </c>
      <c r="N66" s="24" t="s">
        <v>696</v>
      </c>
      <c r="O66" s="58">
        <v>122058</v>
      </c>
      <c r="P66" s="58">
        <f t="shared" si="2"/>
        <v>41530.869999999995</v>
      </c>
      <c r="Q66" s="58">
        <v>80527.13</v>
      </c>
      <c r="R66" s="36"/>
      <c r="S66" s="16" t="s">
        <v>1230</v>
      </c>
      <c r="T66" s="76" t="s">
        <v>1757</v>
      </c>
    </row>
    <row r="67" spans="1:20" ht="62.25" customHeight="1">
      <c r="A67" s="22">
        <v>51</v>
      </c>
      <c r="B67" s="24" t="s">
        <v>624</v>
      </c>
      <c r="C67" s="24" t="s">
        <v>625</v>
      </c>
      <c r="D67" s="24" t="s">
        <v>626</v>
      </c>
      <c r="E67" s="24" t="s">
        <v>388</v>
      </c>
      <c r="F67" s="24" t="s">
        <v>638</v>
      </c>
      <c r="G67" s="24" t="s">
        <v>1761</v>
      </c>
      <c r="H67" s="25" t="s">
        <v>1163</v>
      </c>
      <c r="I67" s="23" t="s">
        <v>1762</v>
      </c>
      <c r="J67" s="23" t="s">
        <v>1763</v>
      </c>
      <c r="K67" s="23" t="s">
        <v>693</v>
      </c>
      <c r="L67" s="24" t="s">
        <v>389</v>
      </c>
      <c r="M67" s="24" t="s">
        <v>390</v>
      </c>
      <c r="N67" s="24" t="s">
        <v>696</v>
      </c>
      <c r="O67" s="58">
        <v>119346</v>
      </c>
      <c r="P67" s="58">
        <f t="shared" si="2"/>
        <v>40637.09</v>
      </c>
      <c r="Q67" s="58">
        <v>78708.91</v>
      </c>
      <c r="R67" s="36"/>
      <c r="S67" s="16" t="s">
        <v>1230</v>
      </c>
      <c r="T67" s="76"/>
    </row>
    <row r="68" spans="1:20" ht="62.25" customHeight="1">
      <c r="A68" s="22">
        <v>52</v>
      </c>
      <c r="B68" s="24" t="s">
        <v>624</v>
      </c>
      <c r="C68" s="24" t="s">
        <v>625</v>
      </c>
      <c r="D68" s="24" t="s">
        <v>626</v>
      </c>
      <c r="E68" s="24" t="s">
        <v>391</v>
      </c>
      <c r="F68" s="24" t="s">
        <v>638</v>
      </c>
      <c r="G68" s="24" t="s">
        <v>1764</v>
      </c>
      <c r="H68" s="25">
        <v>81.9</v>
      </c>
      <c r="I68" s="23" t="s">
        <v>1765</v>
      </c>
      <c r="J68" s="23" t="s">
        <v>1766</v>
      </c>
      <c r="K68" s="23" t="s">
        <v>693</v>
      </c>
      <c r="L68" s="24" t="s">
        <v>392</v>
      </c>
      <c r="M68" s="24" t="s">
        <v>393</v>
      </c>
      <c r="N68" s="24" t="s">
        <v>696</v>
      </c>
      <c r="O68" s="58">
        <v>1525374</v>
      </c>
      <c r="P68" s="58">
        <f t="shared" si="2"/>
        <v>889561.18</v>
      </c>
      <c r="Q68" s="58">
        <v>635812.82</v>
      </c>
      <c r="R68" s="24">
        <v>12.6</v>
      </c>
      <c r="S68" s="16" t="s">
        <v>1230</v>
      </c>
      <c r="T68" s="76" t="s">
        <v>1757</v>
      </c>
    </row>
    <row r="69" spans="1:20" ht="62.25" customHeight="1">
      <c r="A69" s="22">
        <v>53</v>
      </c>
      <c r="B69" s="24" t="s">
        <v>624</v>
      </c>
      <c r="C69" s="24" t="s">
        <v>625</v>
      </c>
      <c r="D69" s="24" t="s">
        <v>626</v>
      </c>
      <c r="E69" s="24" t="s">
        <v>394</v>
      </c>
      <c r="F69" s="24" t="s">
        <v>638</v>
      </c>
      <c r="G69" s="24" t="s">
        <v>1767</v>
      </c>
      <c r="H69" s="25">
        <v>95.3</v>
      </c>
      <c r="I69" s="23" t="s">
        <v>1768</v>
      </c>
      <c r="J69" s="23" t="s">
        <v>1769</v>
      </c>
      <c r="K69" s="23" t="s">
        <v>693</v>
      </c>
      <c r="L69" s="24" t="s">
        <v>395</v>
      </c>
      <c r="M69" s="24" t="s">
        <v>396</v>
      </c>
      <c r="N69" s="24" t="s">
        <v>696</v>
      </c>
      <c r="O69" s="58">
        <v>391052</v>
      </c>
      <c r="P69" s="58">
        <f t="shared" si="2"/>
        <v>132656.84</v>
      </c>
      <c r="Q69" s="58">
        <v>258395.16</v>
      </c>
      <c r="R69" s="45"/>
      <c r="S69" s="37" t="s">
        <v>1146</v>
      </c>
      <c r="T69" s="76" t="s">
        <v>1757</v>
      </c>
    </row>
    <row r="70" spans="1:20" ht="65.25" customHeight="1">
      <c r="A70" s="22">
        <v>54</v>
      </c>
      <c r="B70" s="24" t="s">
        <v>624</v>
      </c>
      <c r="C70" s="24" t="s">
        <v>625</v>
      </c>
      <c r="D70" s="24" t="s">
        <v>626</v>
      </c>
      <c r="E70" s="24" t="s">
        <v>397</v>
      </c>
      <c r="F70" s="24" t="s">
        <v>635</v>
      </c>
      <c r="G70" s="24" t="s">
        <v>1770</v>
      </c>
      <c r="H70" s="25">
        <v>78.6</v>
      </c>
      <c r="I70" s="23" t="s">
        <v>1771</v>
      </c>
      <c r="J70" s="23" t="s">
        <v>1772</v>
      </c>
      <c r="K70" s="23" t="s">
        <v>693</v>
      </c>
      <c r="L70" s="24" t="s">
        <v>585</v>
      </c>
      <c r="M70" s="24" t="s">
        <v>586</v>
      </c>
      <c r="N70" s="24" t="s">
        <v>587</v>
      </c>
      <c r="O70" s="58">
        <v>28960</v>
      </c>
      <c r="P70" s="58">
        <f t="shared" si="2"/>
        <v>28960</v>
      </c>
      <c r="Q70" s="58">
        <v>0</v>
      </c>
      <c r="R70" s="86">
        <v>19.6</v>
      </c>
      <c r="S70" s="76" t="s">
        <v>1231</v>
      </c>
      <c r="T70" s="76"/>
    </row>
    <row r="71" spans="1:20" ht="63" customHeight="1">
      <c r="A71" s="22">
        <v>55</v>
      </c>
      <c r="B71" s="33" t="s">
        <v>624</v>
      </c>
      <c r="C71" s="24" t="s">
        <v>625</v>
      </c>
      <c r="D71" s="24" t="s">
        <v>626</v>
      </c>
      <c r="E71" s="33" t="s">
        <v>1238</v>
      </c>
      <c r="F71" s="33" t="s">
        <v>646</v>
      </c>
      <c r="G71" s="33" t="s">
        <v>1239</v>
      </c>
      <c r="H71" s="25" t="s">
        <v>1163</v>
      </c>
      <c r="I71" s="23" t="s">
        <v>1773</v>
      </c>
      <c r="J71" s="23" t="s">
        <v>1774</v>
      </c>
      <c r="K71" s="23" t="s">
        <v>693</v>
      </c>
      <c r="L71" s="24" t="s">
        <v>1266</v>
      </c>
      <c r="M71" s="24" t="s">
        <v>1267</v>
      </c>
      <c r="N71" s="24" t="s">
        <v>1268</v>
      </c>
      <c r="O71" s="58">
        <v>6202920</v>
      </c>
      <c r="P71" s="58">
        <f t="shared" si="2"/>
        <v>999359.1399999997</v>
      </c>
      <c r="Q71" s="58">
        <v>5203560.86</v>
      </c>
      <c r="R71" s="86">
        <v>1200</v>
      </c>
      <c r="S71" s="76" t="s">
        <v>1269</v>
      </c>
      <c r="T71" s="76"/>
    </row>
    <row r="72" spans="1:20" ht="63.75" customHeight="1">
      <c r="A72" s="22">
        <v>56</v>
      </c>
      <c r="B72" s="76" t="s">
        <v>624</v>
      </c>
      <c r="C72" s="41" t="s">
        <v>625</v>
      </c>
      <c r="D72" s="79" t="s">
        <v>626</v>
      </c>
      <c r="E72" s="76" t="s">
        <v>1485</v>
      </c>
      <c r="F72" s="76" t="s">
        <v>1484</v>
      </c>
      <c r="G72" s="57" t="s">
        <v>1486</v>
      </c>
      <c r="H72" s="25" t="s">
        <v>1163</v>
      </c>
      <c r="I72" s="23" t="s">
        <v>1775</v>
      </c>
      <c r="J72" s="23" t="s">
        <v>1776</v>
      </c>
      <c r="K72" s="23" t="s">
        <v>693</v>
      </c>
      <c r="L72" s="24" t="s">
        <v>1487</v>
      </c>
      <c r="M72" s="24" t="s">
        <v>1488</v>
      </c>
      <c r="N72" s="24" t="s">
        <v>1489</v>
      </c>
      <c r="O72" s="58">
        <v>153476</v>
      </c>
      <c r="P72" s="58">
        <f t="shared" si="2"/>
        <v>10231.679999999993</v>
      </c>
      <c r="Q72" s="58">
        <v>143244.32</v>
      </c>
      <c r="R72" s="86"/>
      <c r="S72" s="69" t="s">
        <v>1490</v>
      </c>
      <c r="T72" s="76"/>
    </row>
    <row r="73" spans="1:20" ht="12.75" customHeight="1">
      <c r="A73" s="201" t="s">
        <v>371</v>
      </c>
      <c r="B73" s="219"/>
      <c r="C73" s="18"/>
      <c r="D73" s="31" t="s">
        <v>372</v>
      </c>
      <c r="E73" s="50" t="s">
        <v>373</v>
      </c>
      <c r="F73" s="50" t="s">
        <v>372</v>
      </c>
      <c r="G73" s="38"/>
      <c r="H73" s="38"/>
      <c r="I73" s="18" t="s">
        <v>372</v>
      </c>
      <c r="J73" s="18"/>
      <c r="K73" s="31"/>
      <c r="L73" s="31"/>
      <c r="M73" s="31"/>
      <c r="N73" s="31"/>
      <c r="O73" s="218">
        <f>SUM(O54:O72)</f>
        <v>60980375</v>
      </c>
      <c r="P73" s="58">
        <f t="shared" si="2"/>
        <v>48090193.239999995</v>
      </c>
      <c r="Q73" s="218">
        <f>SUM(Q54:Q72)</f>
        <v>12890181.760000002</v>
      </c>
      <c r="R73" s="31">
        <f>SUM(R54:R72)</f>
        <v>6704.600000000001</v>
      </c>
      <c r="S73" s="39" t="s">
        <v>372</v>
      </c>
      <c r="T73" s="76"/>
    </row>
    <row r="74" spans="1:20" ht="84.75" customHeight="1">
      <c r="A74" s="22">
        <v>57</v>
      </c>
      <c r="B74" s="24" t="s">
        <v>398</v>
      </c>
      <c r="C74" s="24" t="s">
        <v>399</v>
      </c>
      <c r="D74" s="24" t="s">
        <v>400</v>
      </c>
      <c r="E74" s="23" t="s">
        <v>1161</v>
      </c>
      <c r="F74" s="34" t="s">
        <v>401</v>
      </c>
      <c r="G74" s="35" t="s">
        <v>1262</v>
      </c>
      <c r="H74" s="25">
        <v>20882</v>
      </c>
      <c r="I74" s="40" t="s">
        <v>1777</v>
      </c>
      <c r="J74" s="40" t="s">
        <v>1778</v>
      </c>
      <c r="K74" s="23" t="s">
        <v>693</v>
      </c>
      <c r="L74" s="24" t="s">
        <v>402</v>
      </c>
      <c r="M74" s="24" t="s">
        <v>403</v>
      </c>
      <c r="N74" s="24" t="s">
        <v>696</v>
      </c>
      <c r="O74" s="58">
        <v>40555575</v>
      </c>
      <c r="P74" s="58">
        <f t="shared" si="2"/>
        <v>21694087.96</v>
      </c>
      <c r="Q74" s="58">
        <v>18861487.04</v>
      </c>
      <c r="R74" s="24">
        <v>6739.8</v>
      </c>
      <c r="S74" s="16" t="s">
        <v>270</v>
      </c>
      <c r="T74" s="76" t="s">
        <v>1232</v>
      </c>
    </row>
    <row r="75" spans="1:20" ht="60" customHeight="1">
      <c r="A75" s="22">
        <v>58</v>
      </c>
      <c r="B75" s="24" t="s">
        <v>398</v>
      </c>
      <c r="C75" s="24" t="s">
        <v>399</v>
      </c>
      <c r="D75" s="24" t="s">
        <v>400</v>
      </c>
      <c r="E75" s="23" t="s">
        <v>634</v>
      </c>
      <c r="F75" s="34" t="s">
        <v>404</v>
      </c>
      <c r="G75" s="35" t="s">
        <v>1779</v>
      </c>
      <c r="H75" s="25">
        <v>1219.6</v>
      </c>
      <c r="I75" s="40" t="s">
        <v>1780</v>
      </c>
      <c r="J75" s="90" t="s">
        <v>1781</v>
      </c>
      <c r="K75" s="23" t="s">
        <v>693</v>
      </c>
      <c r="L75" s="24" t="s">
        <v>405</v>
      </c>
      <c r="M75" s="24" t="s">
        <v>406</v>
      </c>
      <c r="N75" s="24" t="s">
        <v>696</v>
      </c>
      <c r="O75" s="58">
        <v>368089.68</v>
      </c>
      <c r="P75" s="58">
        <f t="shared" si="2"/>
        <v>368089.68</v>
      </c>
      <c r="Q75" s="58">
        <v>0</v>
      </c>
      <c r="R75" s="24">
        <v>701.2</v>
      </c>
      <c r="S75" s="16" t="s">
        <v>986</v>
      </c>
      <c r="T75" s="76"/>
    </row>
    <row r="76" spans="1:20" ht="60.75" customHeight="1">
      <c r="A76" s="22">
        <v>59</v>
      </c>
      <c r="B76" s="24" t="s">
        <v>398</v>
      </c>
      <c r="C76" s="24" t="s">
        <v>399</v>
      </c>
      <c r="D76" s="24" t="s">
        <v>400</v>
      </c>
      <c r="E76" s="23" t="s">
        <v>407</v>
      </c>
      <c r="F76" s="34" t="s">
        <v>401</v>
      </c>
      <c r="G76" s="35" t="s">
        <v>1782</v>
      </c>
      <c r="H76" s="25">
        <v>216.6</v>
      </c>
      <c r="I76" s="161" t="s">
        <v>1783</v>
      </c>
      <c r="J76" s="35" t="s">
        <v>1784</v>
      </c>
      <c r="K76" s="40" t="s">
        <v>693</v>
      </c>
      <c r="L76" s="24" t="s">
        <v>408</v>
      </c>
      <c r="M76" s="24" t="s">
        <v>409</v>
      </c>
      <c r="N76" s="24" t="s">
        <v>696</v>
      </c>
      <c r="O76" s="58">
        <v>364750</v>
      </c>
      <c r="P76" s="58">
        <f t="shared" si="2"/>
        <v>326167.44</v>
      </c>
      <c r="Q76" s="58">
        <v>38582.56</v>
      </c>
      <c r="R76" s="24">
        <v>69.9</v>
      </c>
      <c r="S76" s="16" t="s">
        <v>985</v>
      </c>
      <c r="T76" s="76" t="s">
        <v>1108</v>
      </c>
    </row>
    <row r="77" spans="1:20" ht="60.75" customHeight="1">
      <c r="A77" s="22">
        <v>60</v>
      </c>
      <c r="B77" s="24" t="s">
        <v>398</v>
      </c>
      <c r="C77" s="24" t="s">
        <v>399</v>
      </c>
      <c r="D77" s="24" t="s">
        <v>400</v>
      </c>
      <c r="E77" s="24" t="s">
        <v>410</v>
      </c>
      <c r="F77" s="79" t="s">
        <v>411</v>
      </c>
      <c r="G77" s="76" t="s">
        <v>1785</v>
      </c>
      <c r="H77" s="25">
        <v>94.1</v>
      </c>
      <c r="I77" s="90" t="s">
        <v>1786</v>
      </c>
      <c r="J77" s="94" t="s">
        <v>1787</v>
      </c>
      <c r="K77" s="24" t="s">
        <v>693</v>
      </c>
      <c r="L77" s="24" t="s">
        <v>412</v>
      </c>
      <c r="M77" s="24" t="s">
        <v>413</v>
      </c>
      <c r="N77" s="24" t="s">
        <v>696</v>
      </c>
      <c r="O77" s="58">
        <v>53969</v>
      </c>
      <c r="P77" s="58">
        <f t="shared" si="2"/>
        <v>53969</v>
      </c>
      <c r="Q77" s="58">
        <v>0</v>
      </c>
      <c r="R77" s="24">
        <v>30.7</v>
      </c>
      <c r="S77" s="16" t="s">
        <v>987</v>
      </c>
      <c r="T77" s="76"/>
    </row>
    <row r="78" spans="1:20" ht="63.75" customHeight="1">
      <c r="A78" s="22">
        <v>61</v>
      </c>
      <c r="B78" s="24" t="s">
        <v>398</v>
      </c>
      <c r="C78" s="24" t="s">
        <v>399</v>
      </c>
      <c r="D78" s="24" t="s">
        <v>400</v>
      </c>
      <c r="E78" s="24" t="s">
        <v>1166</v>
      </c>
      <c r="F78" s="79" t="s">
        <v>411</v>
      </c>
      <c r="G78" s="76" t="s">
        <v>1788</v>
      </c>
      <c r="H78" s="104">
        <v>533.2</v>
      </c>
      <c r="I78" s="35" t="s">
        <v>1789</v>
      </c>
      <c r="J78" s="35" t="s">
        <v>1790</v>
      </c>
      <c r="K78" s="40" t="s">
        <v>693</v>
      </c>
      <c r="L78" s="24" t="s">
        <v>1167</v>
      </c>
      <c r="M78" s="24" t="s">
        <v>1168</v>
      </c>
      <c r="N78" s="24" t="s">
        <v>696</v>
      </c>
      <c r="O78" s="58">
        <v>750419</v>
      </c>
      <c r="P78" s="58">
        <f t="shared" si="2"/>
        <v>646055.44</v>
      </c>
      <c r="Q78" s="58">
        <v>104363.56</v>
      </c>
      <c r="R78" s="36"/>
      <c r="S78" s="16" t="s">
        <v>988</v>
      </c>
      <c r="T78" s="76"/>
    </row>
    <row r="79" spans="1:20" ht="62.25" customHeight="1">
      <c r="A79" s="22">
        <v>62</v>
      </c>
      <c r="B79" s="24" t="s">
        <v>398</v>
      </c>
      <c r="C79" s="24" t="s">
        <v>399</v>
      </c>
      <c r="D79" s="24" t="s">
        <v>400</v>
      </c>
      <c r="E79" s="24" t="s">
        <v>1169</v>
      </c>
      <c r="F79" s="79" t="s">
        <v>1170</v>
      </c>
      <c r="G79" s="76" t="s">
        <v>1791</v>
      </c>
      <c r="H79" s="25">
        <v>563.5</v>
      </c>
      <c r="I79" s="103" t="s">
        <v>1792</v>
      </c>
      <c r="J79" s="103" t="s">
        <v>1793</v>
      </c>
      <c r="K79" s="23" t="s">
        <v>693</v>
      </c>
      <c r="L79" s="24" t="s">
        <v>1171</v>
      </c>
      <c r="M79" s="24" t="s">
        <v>1172</v>
      </c>
      <c r="N79" s="24" t="s">
        <v>696</v>
      </c>
      <c r="O79" s="58">
        <v>28550</v>
      </c>
      <c r="P79" s="58">
        <f>O79-Q79</f>
        <v>28550</v>
      </c>
      <c r="Q79" s="58">
        <v>0</v>
      </c>
      <c r="R79" s="24">
        <v>62.1</v>
      </c>
      <c r="S79" s="16" t="s">
        <v>1135</v>
      </c>
      <c r="T79" s="76"/>
    </row>
    <row r="80" spans="1:20" ht="12.75" customHeight="1">
      <c r="A80" s="197" t="s">
        <v>371</v>
      </c>
      <c r="B80" s="209"/>
      <c r="C80" s="18"/>
      <c r="D80" s="31" t="s">
        <v>372</v>
      </c>
      <c r="E80" s="31" t="s">
        <v>373</v>
      </c>
      <c r="F80" s="125" t="s">
        <v>372</v>
      </c>
      <c r="G80" s="42"/>
      <c r="H80" s="42"/>
      <c r="I80" s="123" t="s">
        <v>372</v>
      </c>
      <c r="J80" s="123"/>
      <c r="K80" s="31"/>
      <c r="L80" s="31"/>
      <c r="M80" s="31"/>
      <c r="N80" s="31"/>
      <c r="O80" s="218">
        <f>SUM(O74:O79)</f>
        <v>42121352.68</v>
      </c>
      <c r="P80" s="58">
        <f t="shared" si="2"/>
        <v>23116919.520000003</v>
      </c>
      <c r="Q80" s="218">
        <f>SUM(Q74:Q79)</f>
        <v>19004433.159999996</v>
      </c>
      <c r="R80" s="31">
        <f>SUM(R74:R79)</f>
        <v>7603.7</v>
      </c>
      <c r="S80" s="29" t="s">
        <v>372</v>
      </c>
      <c r="T80" s="76"/>
    </row>
    <row r="81" spans="1:20" ht="64.5" customHeight="1">
      <c r="A81" s="22">
        <v>63</v>
      </c>
      <c r="B81" s="24" t="s">
        <v>1173</v>
      </c>
      <c r="C81" s="24" t="s">
        <v>1174</v>
      </c>
      <c r="D81" s="24" t="s">
        <v>1175</v>
      </c>
      <c r="E81" s="24" t="s">
        <v>634</v>
      </c>
      <c r="F81" s="79" t="s">
        <v>1176</v>
      </c>
      <c r="G81" s="76" t="s">
        <v>1794</v>
      </c>
      <c r="H81" s="43">
        <v>2110.3</v>
      </c>
      <c r="I81" s="40" t="s">
        <v>1795</v>
      </c>
      <c r="J81" s="40" t="s">
        <v>1796</v>
      </c>
      <c r="K81" s="23" t="s">
        <v>693</v>
      </c>
      <c r="L81" s="24" t="s">
        <v>1177</v>
      </c>
      <c r="M81" s="24" t="s">
        <v>1178</v>
      </c>
      <c r="N81" s="24" t="s">
        <v>696</v>
      </c>
      <c r="O81" s="58">
        <v>12418766.99</v>
      </c>
      <c r="P81" s="58">
        <f t="shared" si="2"/>
        <v>12418766.99</v>
      </c>
      <c r="Q81" s="58">
        <v>0</v>
      </c>
      <c r="R81" s="24">
        <v>1810.7</v>
      </c>
      <c r="S81" s="16" t="s">
        <v>1147</v>
      </c>
      <c r="T81" s="76" t="s">
        <v>2328</v>
      </c>
    </row>
    <row r="82" spans="1:20" ht="12.75" customHeight="1">
      <c r="A82" s="197" t="s">
        <v>371</v>
      </c>
      <c r="B82" s="209"/>
      <c r="C82" s="18"/>
      <c r="D82" s="31" t="s">
        <v>372</v>
      </c>
      <c r="E82" s="31" t="s">
        <v>373</v>
      </c>
      <c r="F82" s="125" t="s">
        <v>372</v>
      </c>
      <c r="G82" s="42"/>
      <c r="H82" s="42"/>
      <c r="I82" s="123" t="s">
        <v>372</v>
      </c>
      <c r="J82" s="123"/>
      <c r="K82" s="31"/>
      <c r="L82" s="31"/>
      <c r="M82" s="31"/>
      <c r="N82" s="31"/>
      <c r="O82" s="220">
        <f>SUM(O81)</f>
        <v>12418766.99</v>
      </c>
      <c r="P82" s="58">
        <f t="shared" si="2"/>
        <v>12418766.99</v>
      </c>
      <c r="Q82" s="220">
        <f>SUM(Q81)</f>
        <v>0</v>
      </c>
      <c r="R82" s="196">
        <f>SUM(R81)</f>
        <v>1810.7</v>
      </c>
      <c r="S82" s="29" t="s">
        <v>372</v>
      </c>
      <c r="T82" s="76"/>
    </row>
    <row r="83" spans="1:20" ht="110.25" customHeight="1">
      <c r="A83" s="22">
        <v>64</v>
      </c>
      <c r="B83" s="24" t="s">
        <v>1182</v>
      </c>
      <c r="C83" s="24" t="s">
        <v>955</v>
      </c>
      <c r="D83" s="24" t="s">
        <v>956</v>
      </c>
      <c r="E83" s="23" t="s">
        <v>957</v>
      </c>
      <c r="F83" s="34" t="s">
        <v>958</v>
      </c>
      <c r="G83" s="35" t="s">
        <v>1254</v>
      </c>
      <c r="H83" s="43">
        <v>7353</v>
      </c>
      <c r="I83" s="40" t="s">
        <v>1797</v>
      </c>
      <c r="J83" s="40" t="s">
        <v>1798</v>
      </c>
      <c r="K83" s="23" t="s">
        <v>693</v>
      </c>
      <c r="L83" s="24" t="s">
        <v>959</v>
      </c>
      <c r="M83" s="24" t="s">
        <v>960</v>
      </c>
      <c r="N83" s="24" t="s">
        <v>696</v>
      </c>
      <c r="O83" s="58">
        <v>3022994.33</v>
      </c>
      <c r="P83" s="58">
        <f t="shared" si="2"/>
        <v>3022994.33</v>
      </c>
      <c r="Q83" s="58">
        <v>0</v>
      </c>
      <c r="R83" s="24">
        <v>897.4</v>
      </c>
      <c r="S83" s="16" t="s">
        <v>1038</v>
      </c>
      <c r="T83" s="76" t="s">
        <v>2329</v>
      </c>
    </row>
    <row r="84" spans="1:20" ht="12.75" customHeight="1">
      <c r="A84" s="197" t="s">
        <v>371</v>
      </c>
      <c r="B84" s="209"/>
      <c r="C84" s="18"/>
      <c r="D84" s="31" t="s">
        <v>372</v>
      </c>
      <c r="E84" s="31" t="s">
        <v>373</v>
      </c>
      <c r="F84" s="125" t="s">
        <v>372</v>
      </c>
      <c r="G84" s="42"/>
      <c r="H84" s="42"/>
      <c r="I84" s="123" t="s">
        <v>372</v>
      </c>
      <c r="J84" s="123"/>
      <c r="K84" s="31"/>
      <c r="L84" s="31"/>
      <c r="M84" s="31"/>
      <c r="N84" s="31"/>
      <c r="O84" s="218">
        <f>SUM(O83:O677)</f>
        <v>3807495.33</v>
      </c>
      <c r="P84" s="58">
        <f t="shared" si="2"/>
        <v>3676768.91</v>
      </c>
      <c r="Q84" s="218">
        <f>SUM(Q83:Q677)</f>
        <v>130726.42</v>
      </c>
      <c r="R84" s="31">
        <f>SUM(R83:R677)</f>
        <v>967</v>
      </c>
      <c r="S84" s="29" t="s">
        <v>372</v>
      </c>
      <c r="T84" s="76"/>
    </row>
    <row r="85" spans="1:20" ht="62.25" customHeight="1">
      <c r="A85" s="22">
        <v>65</v>
      </c>
      <c r="B85" s="24" t="s">
        <v>964</v>
      </c>
      <c r="C85" s="24" t="s">
        <v>965</v>
      </c>
      <c r="D85" s="24" t="s">
        <v>966</v>
      </c>
      <c r="E85" s="23" t="s">
        <v>967</v>
      </c>
      <c r="F85" s="79" t="s">
        <v>968</v>
      </c>
      <c r="G85" s="76" t="s">
        <v>1801</v>
      </c>
      <c r="H85" s="43">
        <v>583.8</v>
      </c>
      <c r="I85" s="40" t="s">
        <v>1802</v>
      </c>
      <c r="J85" s="40" t="s">
        <v>1803</v>
      </c>
      <c r="K85" s="23" t="s">
        <v>693</v>
      </c>
      <c r="L85" s="24" t="s">
        <v>969</v>
      </c>
      <c r="M85" s="24" t="s">
        <v>970</v>
      </c>
      <c r="N85" s="24" t="s">
        <v>696</v>
      </c>
      <c r="O85" s="58">
        <v>359855</v>
      </c>
      <c r="P85" s="58">
        <f t="shared" si="2"/>
        <v>359855</v>
      </c>
      <c r="Q85" s="58">
        <v>0</v>
      </c>
      <c r="R85" s="24">
        <v>303</v>
      </c>
      <c r="S85" s="16" t="s">
        <v>1134</v>
      </c>
      <c r="T85" s="76"/>
    </row>
    <row r="86" spans="1:20" ht="63.75" customHeight="1">
      <c r="A86" s="22">
        <v>66</v>
      </c>
      <c r="B86" s="24" t="s">
        <v>964</v>
      </c>
      <c r="C86" s="24" t="s">
        <v>965</v>
      </c>
      <c r="D86" s="24" t="s">
        <v>966</v>
      </c>
      <c r="E86" s="23" t="s">
        <v>634</v>
      </c>
      <c r="F86" s="79" t="s">
        <v>971</v>
      </c>
      <c r="G86" s="76" t="s">
        <v>1804</v>
      </c>
      <c r="H86" s="43">
        <v>2338</v>
      </c>
      <c r="I86" s="40" t="s">
        <v>1805</v>
      </c>
      <c r="J86" s="40" t="s">
        <v>1806</v>
      </c>
      <c r="K86" s="23" t="s">
        <v>693</v>
      </c>
      <c r="L86" s="24" t="s">
        <v>972</v>
      </c>
      <c r="M86" s="24" t="s">
        <v>973</v>
      </c>
      <c r="N86" s="24" t="s">
        <v>696</v>
      </c>
      <c r="O86" s="58">
        <v>4096005</v>
      </c>
      <c r="P86" s="58">
        <f t="shared" si="2"/>
        <v>4096005</v>
      </c>
      <c r="Q86" s="58">
        <v>0</v>
      </c>
      <c r="R86" s="24">
        <v>1213.5</v>
      </c>
      <c r="S86" s="16" t="s">
        <v>1134</v>
      </c>
      <c r="T86" s="76"/>
    </row>
    <row r="87" spans="1:20" ht="63.75" customHeight="1">
      <c r="A87" s="22">
        <v>67</v>
      </c>
      <c r="B87" s="24" t="s">
        <v>964</v>
      </c>
      <c r="C87" s="24" t="s">
        <v>965</v>
      </c>
      <c r="D87" s="24" t="s">
        <v>966</v>
      </c>
      <c r="E87" s="23" t="s">
        <v>634</v>
      </c>
      <c r="F87" s="79" t="s">
        <v>974</v>
      </c>
      <c r="G87" s="76" t="s">
        <v>1807</v>
      </c>
      <c r="H87" s="43">
        <v>302.6</v>
      </c>
      <c r="I87" s="40" t="s">
        <v>1808</v>
      </c>
      <c r="J87" s="40" t="s">
        <v>1809</v>
      </c>
      <c r="K87" s="23" t="s">
        <v>693</v>
      </c>
      <c r="L87" s="24" t="s">
        <v>975</v>
      </c>
      <c r="M87" s="24" t="s">
        <v>976</v>
      </c>
      <c r="N87" s="24" t="s">
        <v>696</v>
      </c>
      <c r="O87" s="58">
        <v>177207</v>
      </c>
      <c r="P87" s="58">
        <f t="shared" si="2"/>
        <v>177207</v>
      </c>
      <c r="Q87" s="58">
        <v>0</v>
      </c>
      <c r="R87" s="24">
        <v>164.8</v>
      </c>
      <c r="S87" s="16" t="s">
        <v>1135</v>
      </c>
      <c r="T87" s="76"/>
    </row>
    <row r="88" spans="1:20" ht="63" customHeight="1">
      <c r="A88" s="22">
        <v>68</v>
      </c>
      <c r="B88" s="24" t="s">
        <v>964</v>
      </c>
      <c r="C88" s="24" t="s">
        <v>965</v>
      </c>
      <c r="D88" s="24" t="s">
        <v>966</v>
      </c>
      <c r="E88" s="23" t="s">
        <v>977</v>
      </c>
      <c r="F88" s="79" t="s">
        <v>978</v>
      </c>
      <c r="G88" s="76" t="s">
        <v>1810</v>
      </c>
      <c r="H88" s="43">
        <v>36</v>
      </c>
      <c r="I88" s="40" t="s">
        <v>1811</v>
      </c>
      <c r="J88" s="40" t="s">
        <v>1812</v>
      </c>
      <c r="K88" s="23" t="s">
        <v>693</v>
      </c>
      <c r="L88" s="23" t="s">
        <v>979</v>
      </c>
      <c r="M88" s="24" t="s">
        <v>980</v>
      </c>
      <c r="N88" s="24" t="s">
        <v>696</v>
      </c>
      <c r="O88" s="58">
        <v>143661</v>
      </c>
      <c r="P88" s="58">
        <f t="shared" si="2"/>
        <v>143661</v>
      </c>
      <c r="Q88" s="58">
        <v>0</v>
      </c>
      <c r="R88" s="24">
        <v>125.7</v>
      </c>
      <c r="S88" s="16" t="s">
        <v>1135</v>
      </c>
      <c r="T88" s="76"/>
    </row>
    <row r="89" spans="1:20" ht="60" customHeight="1">
      <c r="A89" s="22">
        <v>69</v>
      </c>
      <c r="B89" s="24" t="s">
        <v>964</v>
      </c>
      <c r="C89" s="24" t="s">
        <v>965</v>
      </c>
      <c r="D89" s="24" t="s">
        <v>966</v>
      </c>
      <c r="E89" s="24" t="s">
        <v>1813</v>
      </c>
      <c r="F89" s="34" t="s">
        <v>674</v>
      </c>
      <c r="G89" s="35" t="s">
        <v>1814</v>
      </c>
      <c r="H89" s="43" t="s">
        <v>1163</v>
      </c>
      <c r="I89" s="40" t="s">
        <v>1815</v>
      </c>
      <c r="J89" s="40" t="s">
        <v>1816</v>
      </c>
      <c r="K89" s="23" t="s">
        <v>693</v>
      </c>
      <c r="L89" s="24" t="s">
        <v>981</v>
      </c>
      <c r="M89" s="24" t="s">
        <v>982</v>
      </c>
      <c r="N89" s="24" t="s">
        <v>696</v>
      </c>
      <c r="O89" s="58">
        <v>48978</v>
      </c>
      <c r="P89" s="58">
        <f t="shared" si="2"/>
        <v>48978</v>
      </c>
      <c r="Q89" s="58">
        <v>0</v>
      </c>
      <c r="R89" s="36"/>
      <c r="S89" s="16" t="s">
        <v>1136</v>
      </c>
      <c r="T89" s="76"/>
    </row>
    <row r="90" spans="1:20" ht="63" customHeight="1">
      <c r="A90" s="22">
        <v>70</v>
      </c>
      <c r="B90" s="24" t="s">
        <v>964</v>
      </c>
      <c r="C90" s="24" t="s">
        <v>965</v>
      </c>
      <c r="D90" s="24" t="s">
        <v>966</v>
      </c>
      <c r="E90" s="24" t="s">
        <v>983</v>
      </c>
      <c r="F90" s="34" t="s">
        <v>984</v>
      </c>
      <c r="G90" s="35" t="s">
        <v>1817</v>
      </c>
      <c r="H90" s="43">
        <v>13.6</v>
      </c>
      <c r="I90" s="40" t="s">
        <v>1818</v>
      </c>
      <c r="J90" s="40" t="s">
        <v>1819</v>
      </c>
      <c r="K90" s="23" t="s">
        <v>693</v>
      </c>
      <c r="L90" s="23" t="s">
        <v>43</v>
      </c>
      <c r="M90" s="24" t="s">
        <v>44</v>
      </c>
      <c r="N90" s="24" t="s">
        <v>696</v>
      </c>
      <c r="O90" s="58">
        <v>23513</v>
      </c>
      <c r="P90" s="58">
        <f t="shared" si="2"/>
        <v>23513</v>
      </c>
      <c r="Q90" s="139">
        <v>0</v>
      </c>
      <c r="R90" s="24">
        <v>47.6</v>
      </c>
      <c r="S90" s="16" t="s">
        <v>991</v>
      </c>
      <c r="T90" s="76"/>
    </row>
    <row r="91" spans="1:20" ht="62.25" customHeight="1">
      <c r="A91" s="22">
        <v>71</v>
      </c>
      <c r="B91" s="24" t="s">
        <v>964</v>
      </c>
      <c r="C91" s="24" t="s">
        <v>965</v>
      </c>
      <c r="D91" s="24" t="s">
        <v>966</v>
      </c>
      <c r="E91" s="24" t="s">
        <v>45</v>
      </c>
      <c r="F91" s="79" t="s">
        <v>971</v>
      </c>
      <c r="G91" s="76" t="s">
        <v>1820</v>
      </c>
      <c r="H91" s="43">
        <v>15.5</v>
      </c>
      <c r="I91" s="40" t="s">
        <v>1821</v>
      </c>
      <c r="J91" s="40" t="s">
        <v>1822</v>
      </c>
      <c r="K91" s="23" t="s">
        <v>693</v>
      </c>
      <c r="L91" s="24" t="s">
        <v>46</v>
      </c>
      <c r="M91" s="24" t="s">
        <v>47</v>
      </c>
      <c r="N91" s="24" t="s">
        <v>696</v>
      </c>
      <c r="O91" s="58">
        <v>228300</v>
      </c>
      <c r="P91" s="58">
        <f t="shared" si="2"/>
        <v>228300</v>
      </c>
      <c r="Q91" s="58">
        <v>0</v>
      </c>
      <c r="R91" s="24">
        <v>14.4</v>
      </c>
      <c r="S91" s="16" t="s">
        <v>1233</v>
      </c>
      <c r="T91" s="76"/>
    </row>
    <row r="92" spans="1:20" ht="12.75" customHeight="1">
      <c r="A92" s="197" t="s">
        <v>371</v>
      </c>
      <c r="B92" s="209"/>
      <c r="C92" s="18"/>
      <c r="D92" s="31" t="s">
        <v>372</v>
      </c>
      <c r="E92" s="31" t="s">
        <v>373</v>
      </c>
      <c r="F92" s="125" t="s">
        <v>372</v>
      </c>
      <c r="G92" s="42"/>
      <c r="H92" s="42"/>
      <c r="I92" s="123" t="s">
        <v>372</v>
      </c>
      <c r="J92" s="123"/>
      <c r="K92" s="31"/>
      <c r="L92" s="31"/>
      <c r="M92" s="31"/>
      <c r="N92" s="31"/>
      <c r="O92" s="218">
        <f>SUM(O85:O91)</f>
        <v>5077519</v>
      </c>
      <c r="P92" s="58">
        <f aca="true" t="shared" si="3" ref="P92:P124">O92-Q92</f>
        <v>5077519</v>
      </c>
      <c r="Q92" s="220">
        <f>SUM(Q85:Q91)</f>
        <v>0</v>
      </c>
      <c r="R92" s="44">
        <f>SUM(R85:R91)</f>
        <v>1869</v>
      </c>
      <c r="S92" s="29" t="s">
        <v>372</v>
      </c>
      <c r="T92" s="76"/>
    </row>
    <row r="93" spans="1:20" ht="98.25" customHeight="1">
      <c r="A93" s="22">
        <v>72</v>
      </c>
      <c r="B93" s="24" t="s">
        <v>1120</v>
      </c>
      <c r="C93" s="24" t="s">
        <v>1121</v>
      </c>
      <c r="D93" s="24" t="s">
        <v>1122</v>
      </c>
      <c r="E93" s="24" t="s">
        <v>1123</v>
      </c>
      <c r="F93" s="79" t="s">
        <v>1124</v>
      </c>
      <c r="G93" s="76" t="s">
        <v>1823</v>
      </c>
      <c r="H93" s="43">
        <v>4743.6</v>
      </c>
      <c r="I93" s="40" t="s">
        <v>1824</v>
      </c>
      <c r="J93" s="40" t="s">
        <v>1825</v>
      </c>
      <c r="K93" s="23" t="s">
        <v>693</v>
      </c>
      <c r="L93" s="24" t="s">
        <v>809</v>
      </c>
      <c r="M93" s="24" t="s">
        <v>810</v>
      </c>
      <c r="N93" s="24" t="s">
        <v>696</v>
      </c>
      <c r="O93" s="58">
        <v>38262628</v>
      </c>
      <c r="P93" s="58">
        <f t="shared" si="3"/>
        <v>5904314.289999999</v>
      </c>
      <c r="Q93" s="58">
        <v>32358313.71</v>
      </c>
      <c r="R93" s="24">
        <v>2495.7</v>
      </c>
      <c r="S93" s="16" t="s">
        <v>829</v>
      </c>
      <c r="T93" s="76" t="s">
        <v>1826</v>
      </c>
    </row>
    <row r="94" spans="1:20" ht="60.75" customHeight="1">
      <c r="A94" s="22">
        <v>73</v>
      </c>
      <c r="B94" s="24" t="s">
        <v>1120</v>
      </c>
      <c r="C94" s="24" t="s">
        <v>1121</v>
      </c>
      <c r="D94" s="24" t="s">
        <v>1122</v>
      </c>
      <c r="E94" s="24" t="s">
        <v>811</v>
      </c>
      <c r="F94" s="79" t="s">
        <v>1124</v>
      </c>
      <c r="G94" s="76" t="s">
        <v>1827</v>
      </c>
      <c r="H94" s="43">
        <v>84.8</v>
      </c>
      <c r="I94" s="40" t="s">
        <v>1828</v>
      </c>
      <c r="J94" s="40" t="s">
        <v>1829</v>
      </c>
      <c r="K94" s="23" t="s">
        <v>693</v>
      </c>
      <c r="L94" s="24" t="s">
        <v>812</v>
      </c>
      <c r="M94" s="24" t="s">
        <v>813</v>
      </c>
      <c r="N94" s="24" t="s">
        <v>696</v>
      </c>
      <c r="O94" s="58">
        <v>2927471.25</v>
      </c>
      <c r="P94" s="58">
        <f t="shared" si="3"/>
        <v>1238608.87</v>
      </c>
      <c r="Q94" s="58">
        <v>1688862.38</v>
      </c>
      <c r="R94" s="24">
        <v>44.6</v>
      </c>
      <c r="S94" s="16" t="s">
        <v>829</v>
      </c>
      <c r="T94" s="76"/>
    </row>
    <row r="95" spans="1:20" ht="62.25" customHeight="1">
      <c r="A95" s="22">
        <v>74</v>
      </c>
      <c r="B95" s="24" t="s">
        <v>1120</v>
      </c>
      <c r="C95" s="24" t="s">
        <v>1121</v>
      </c>
      <c r="D95" s="24" t="s">
        <v>1122</v>
      </c>
      <c r="E95" s="24" t="s">
        <v>814</v>
      </c>
      <c r="F95" s="79" t="s">
        <v>1124</v>
      </c>
      <c r="G95" s="76" t="s">
        <v>1830</v>
      </c>
      <c r="H95" s="43">
        <v>78.3</v>
      </c>
      <c r="I95" s="40" t="s">
        <v>1831</v>
      </c>
      <c r="J95" s="40" t="s">
        <v>1832</v>
      </c>
      <c r="K95" s="23" t="s">
        <v>693</v>
      </c>
      <c r="L95" s="24" t="s">
        <v>815</v>
      </c>
      <c r="M95" s="24" t="s">
        <v>816</v>
      </c>
      <c r="N95" s="24" t="s">
        <v>696</v>
      </c>
      <c r="O95" s="58">
        <v>4917297.5</v>
      </c>
      <c r="P95" s="58">
        <f t="shared" si="3"/>
        <v>3174217.67</v>
      </c>
      <c r="Q95" s="58">
        <v>1743079.83</v>
      </c>
      <c r="R95" s="24">
        <v>41.2</v>
      </c>
      <c r="S95" s="16" t="s">
        <v>829</v>
      </c>
      <c r="T95" s="76"/>
    </row>
    <row r="96" spans="1:20" ht="60.75" customHeight="1">
      <c r="A96" s="22">
        <v>75</v>
      </c>
      <c r="B96" s="24" t="s">
        <v>1120</v>
      </c>
      <c r="C96" s="24" t="s">
        <v>1121</v>
      </c>
      <c r="D96" s="24" t="s">
        <v>1122</v>
      </c>
      <c r="E96" s="24" t="s">
        <v>817</v>
      </c>
      <c r="F96" s="79" t="s">
        <v>1124</v>
      </c>
      <c r="G96" s="76" t="s">
        <v>1833</v>
      </c>
      <c r="H96" s="43">
        <v>22</v>
      </c>
      <c r="I96" s="40" t="s">
        <v>1834</v>
      </c>
      <c r="J96" s="40" t="s">
        <v>1835</v>
      </c>
      <c r="K96" s="23" t="s">
        <v>693</v>
      </c>
      <c r="L96" s="24" t="s">
        <v>818</v>
      </c>
      <c r="M96" s="24" t="s">
        <v>819</v>
      </c>
      <c r="N96" s="24" t="s">
        <v>696</v>
      </c>
      <c r="O96" s="58">
        <v>412847.5</v>
      </c>
      <c r="P96" s="58">
        <f t="shared" si="3"/>
        <v>174675.26</v>
      </c>
      <c r="Q96" s="58">
        <v>238172.24</v>
      </c>
      <c r="R96" s="24">
        <v>11.6</v>
      </c>
      <c r="S96" s="16" t="s">
        <v>829</v>
      </c>
      <c r="T96" s="76"/>
    </row>
    <row r="97" spans="1:20" ht="63" customHeight="1">
      <c r="A97" s="22">
        <v>76</v>
      </c>
      <c r="B97" s="24" t="s">
        <v>1120</v>
      </c>
      <c r="C97" s="24" t="s">
        <v>1121</v>
      </c>
      <c r="D97" s="24" t="s">
        <v>1122</v>
      </c>
      <c r="E97" s="24" t="s">
        <v>820</v>
      </c>
      <c r="F97" s="79" t="s">
        <v>1124</v>
      </c>
      <c r="G97" s="76" t="s">
        <v>1836</v>
      </c>
      <c r="H97" s="43">
        <v>58.9</v>
      </c>
      <c r="I97" s="40" t="s">
        <v>1837</v>
      </c>
      <c r="J97" s="40" t="s">
        <v>1838</v>
      </c>
      <c r="K97" s="23" t="s">
        <v>693</v>
      </c>
      <c r="L97" s="24" t="s">
        <v>821</v>
      </c>
      <c r="M97" s="24" t="s">
        <v>822</v>
      </c>
      <c r="N97" s="24" t="s">
        <v>696</v>
      </c>
      <c r="O97" s="58">
        <v>1002281.25</v>
      </c>
      <c r="P97" s="58">
        <f t="shared" si="3"/>
        <v>599643.36</v>
      </c>
      <c r="Q97" s="58">
        <v>402637.89</v>
      </c>
      <c r="R97" s="24">
        <v>31</v>
      </c>
      <c r="S97" s="16" t="s">
        <v>829</v>
      </c>
      <c r="T97" s="76"/>
    </row>
    <row r="98" spans="1:20" ht="60.75" customHeight="1">
      <c r="A98" s="22">
        <v>77</v>
      </c>
      <c r="B98" s="24" t="s">
        <v>1120</v>
      </c>
      <c r="C98" s="24" t="s">
        <v>1121</v>
      </c>
      <c r="D98" s="24" t="s">
        <v>1122</v>
      </c>
      <c r="E98" s="24" t="s">
        <v>381</v>
      </c>
      <c r="F98" s="79" t="s">
        <v>1124</v>
      </c>
      <c r="G98" s="76" t="s">
        <v>1839</v>
      </c>
      <c r="H98" s="43">
        <v>46.5</v>
      </c>
      <c r="I98" s="40" t="s">
        <v>1840</v>
      </c>
      <c r="J98" s="40" t="s">
        <v>1841</v>
      </c>
      <c r="K98" s="23" t="s">
        <v>693</v>
      </c>
      <c r="L98" s="24" t="s">
        <v>823</v>
      </c>
      <c r="M98" s="24" t="s">
        <v>824</v>
      </c>
      <c r="N98" s="24" t="s">
        <v>696</v>
      </c>
      <c r="O98" s="58">
        <v>1575387.5</v>
      </c>
      <c r="P98" s="58">
        <f t="shared" si="3"/>
        <v>1016945.4</v>
      </c>
      <c r="Q98" s="58">
        <v>558442.1</v>
      </c>
      <c r="R98" s="24">
        <v>49</v>
      </c>
      <c r="S98" s="16" t="s">
        <v>829</v>
      </c>
      <c r="T98" s="76"/>
    </row>
    <row r="99" spans="1:20" ht="60.75" customHeight="1">
      <c r="A99" s="22">
        <v>78</v>
      </c>
      <c r="B99" s="24" t="s">
        <v>1120</v>
      </c>
      <c r="C99" s="24" t="s">
        <v>1121</v>
      </c>
      <c r="D99" s="24" t="s">
        <v>1122</v>
      </c>
      <c r="E99" s="24" t="s">
        <v>1119</v>
      </c>
      <c r="F99" s="79" t="s">
        <v>1124</v>
      </c>
      <c r="G99" s="76" t="s">
        <v>1842</v>
      </c>
      <c r="H99" s="43">
        <v>23.6</v>
      </c>
      <c r="I99" s="40" t="s">
        <v>1843</v>
      </c>
      <c r="J99" s="40" t="s">
        <v>1844</v>
      </c>
      <c r="K99" s="23" t="s">
        <v>693</v>
      </c>
      <c r="L99" s="24" t="s">
        <v>825</v>
      </c>
      <c r="M99" s="24" t="s">
        <v>826</v>
      </c>
      <c r="N99" s="24" t="s">
        <v>696</v>
      </c>
      <c r="O99" s="58">
        <v>1471011.25</v>
      </c>
      <c r="P99" s="58">
        <f t="shared" si="3"/>
        <v>622382.82</v>
      </c>
      <c r="Q99" s="58">
        <v>848628.43</v>
      </c>
      <c r="R99" s="24">
        <v>9.2</v>
      </c>
      <c r="S99" s="16" t="s">
        <v>829</v>
      </c>
      <c r="T99" s="76"/>
    </row>
    <row r="100" spans="1:20" ht="63" customHeight="1">
      <c r="A100" s="22">
        <v>79</v>
      </c>
      <c r="B100" s="24" t="s">
        <v>1120</v>
      </c>
      <c r="C100" s="24" t="s">
        <v>1121</v>
      </c>
      <c r="D100" s="24" t="s">
        <v>1122</v>
      </c>
      <c r="E100" s="24" t="s">
        <v>1478</v>
      </c>
      <c r="F100" s="79" t="s">
        <v>1124</v>
      </c>
      <c r="G100" s="76" t="s">
        <v>1845</v>
      </c>
      <c r="H100" s="43" t="s">
        <v>1163</v>
      </c>
      <c r="I100" s="40" t="s">
        <v>1846</v>
      </c>
      <c r="J100" s="40" t="s">
        <v>1847</v>
      </c>
      <c r="K100" s="23" t="s">
        <v>693</v>
      </c>
      <c r="L100" s="24" t="s">
        <v>1075</v>
      </c>
      <c r="M100" s="24" t="s">
        <v>1076</v>
      </c>
      <c r="N100" s="24" t="s">
        <v>696</v>
      </c>
      <c r="O100" s="58">
        <v>284456.25</v>
      </c>
      <c r="P100" s="58">
        <f t="shared" si="3"/>
        <v>120353.25</v>
      </c>
      <c r="Q100" s="58">
        <v>164103</v>
      </c>
      <c r="R100" s="45"/>
      <c r="S100" s="16" t="s">
        <v>829</v>
      </c>
      <c r="T100" s="76"/>
    </row>
    <row r="101" spans="1:20" ht="12.75" customHeight="1">
      <c r="A101" s="197" t="s">
        <v>371</v>
      </c>
      <c r="B101" s="209"/>
      <c r="C101" s="18"/>
      <c r="D101" s="31" t="s">
        <v>372</v>
      </c>
      <c r="E101" s="31" t="s">
        <v>373</v>
      </c>
      <c r="F101" s="125" t="s">
        <v>372</v>
      </c>
      <c r="G101" s="42"/>
      <c r="H101" s="42"/>
      <c r="I101" s="123" t="s">
        <v>372</v>
      </c>
      <c r="J101" s="123"/>
      <c r="K101" s="31"/>
      <c r="L101" s="31"/>
      <c r="M101" s="31"/>
      <c r="N101" s="31"/>
      <c r="O101" s="221">
        <f>SUM(O93:O100)</f>
        <v>50853380.5</v>
      </c>
      <c r="P101" s="58">
        <f t="shared" si="3"/>
        <v>12851140.919999994</v>
      </c>
      <c r="Q101" s="220">
        <f>SUM(Q93:Q100)</f>
        <v>38002239.580000006</v>
      </c>
      <c r="R101" s="196">
        <f>SUM(R93:R100)</f>
        <v>2682.2999999999993</v>
      </c>
      <c r="S101" s="29" t="s">
        <v>372</v>
      </c>
      <c r="T101" s="76"/>
    </row>
    <row r="102" spans="1:20" ht="63" customHeight="1">
      <c r="A102" s="22">
        <v>80</v>
      </c>
      <c r="B102" s="24" t="s">
        <v>1077</v>
      </c>
      <c r="C102" s="24" t="s">
        <v>302</v>
      </c>
      <c r="D102" s="24" t="s">
        <v>303</v>
      </c>
      <c r="E102" s="24" t="s">
        <v>634</v>
      </c>
      <c r="F102" s="79" t="s">
        <v>304</v>
      </c>
      <c r="G102" s="76" t="s">
        <v>1848</v>
      </c>
      <c r="H102" s="43">
        <v>1627.6</v>
      </c>
      <c r="I102" s="40" t="s">
        <v>1849</v>
      </c>
      <c r="J102" s="40" t="s">
        <v>1850</v>
      </c>
      <c r="K102" s="23" t="s">
        <v>693</v>
      </c>
      <c r="L102" s="24" t="s">
        <v>305</v>
      </c>
      <c r="M102" s="24" t="s">
        <v>306</v>
      </c>
      <c r="N102" s="24" t="s">
        <v>696</v>
      </c>
      <c r="O102" s="58">
        <v>4372342</v>
      </c>
      <c r="P102" s="58">
        <f t="shared" si="3"/>
        <v>4372342</v>
      </c>
      <c r="Q102" s="58">
        <v>0</v>
      </c>
      <c r="R102" s="24">
        <v>794.2</v>
      </c>
      <c r="S102" s="16" t="s">
        <v>827</v>
      </c>
      <c r="T102" s="76"/>
    </row>
    <row r="103" spans="1:20" ht="63" customHeight="1">
      <c r="A103" s="22">
        <v>81</v>
      </c>
      <c r="B103" s="24" t="s">
        <v>1077</v>
      </c>
      <c r="C103" s="24" t="s">
        <v>302</v>
      </c>
      <c r="D103" s="24" t="s">
        <v>303</v>
      </c>
      <c r="E103" s="24" t="s">
        <v>634</v>
      </c>
      <c r="F103" s="79" t="s">
        <v>307</v>
      </c>
      <c r="G103" s="76" t="s">
        <v>1851</v>
      </c>
      <c r="H103" s="43">
        <v>193.3</v>
      </c>
      <c r="I103" s="40" t="s">
        <v>1852</v>
      </c>
      <c r="J103" s="40" t="s">
        <v>1853</v>
      </c>
      <c r="K103" s="23" t="s">
        <v>693</v>
      </c>
      <c r="L103" s="24" t="s">
        <v>308</v>
      </c>
      <c r="M103" s="24" t="s">
        <v>309</v>
      </c>
      <c r="N103" s="24" t="s">
        <v>696</v>
      </c>
      <c r="O103" s="58">
        <v>317482</v>
      </c>
      <c r="P103" s="58">
        <f t="shared" si="3"/>
        <v>317482</v>
      </c>
      <c r="Q103" s="58">
        <v>0</v>
      </c>
      <c r="R103" s="24">
        <v>128.7</v>
      </c>
      <c r="S103" s="16" t="s">
        <v>827</v>
      </c>
      <c r="T103" s="76"/>
    </row>
    <row r="104" spans="1:20" ht="63.75" customHeight="1">
      <c r="A104" s="22">
        <v>82</v>
      </c>
      <c r="B104" s="24" t="s">
        <v>1077</v>
      </c>
      <c r="C104" s="24" t="s">
        <v>302</v>
      </c>
      <c r="D104" s="24" t="s">
        <v>303</v>
      </c>
      <c r="E104" s="24" t="s">
        <v>310</v>
      </c>
      <c r="F104" s="79" t="s">
        <v>311</v>
      </c>
      <c r="G104" s="76" t="s">
        <v>1854</v>
      </c>
      <c r="H104" s="43">
        <v>14.1</v>
      </c>
      <c r="I104" s="40" t="s">
        <v>1855</v>
      </c>
      <c r="J104" s="40" t="s">
        <v>1856</v>
      </c>
      <c r="K104" s="23" t="s">
        <v>693</v>
      </c>
      <c r="L104" s="24" t="s">
        <v>312</v>
      </c>
      <c r="M104" s="24" t="s">
        <v>313</v>
      </c>
      <c r="N104" s="24" t="s">
        <v>696</v>
      </c>
      <c r="O104" s="58">
        <v>7500</v>
      </c>
      <c r="P104" s="58">
        <f t="shared" si="3"/>
        <v>7500</v>
      </c>
      <c r="Q104" s="58">
        <v>0</v>
      </c>
      <c r="R104" s="24"/>
      <c r="S104" s="16" t="s">
        <v>828</v>
      </c>
      <c r="T104" s="76"/>
    </row>
    <row r="105" spans="1:20" ht="63" customHeight="1">
      <c r="A105" s="22">
        <v>83</v>
      </c>
      <c r="B105" s="24" t="s">
        <v>1077</v>
      </c>
      <c r="C105" s="24" t="s">
        <v>302</v>
      </c>
      <c r="D105" s="24" t="s">
        <v>303</v>
      </c>
      <c r="E105" s="24" t="s">
        <v>314</v>
      </c>
      <c r="F105" s="79" t="s">
        <v>311</v>
      </c>
      <c r="G105" s="76" t="s">
        <v>1857</v>
      </c>
      <c r="H105" s="43">
        <v>35.5</v>
      </c>
      <c r="I105" s="40" t="s">
        <v>1858</v>
      </c>
      <c r="J105" s="40" t="s">
        <v>1859</v>
      </c>
      <c r="K105" s="23" t="s">
        <v>693</v>
      </c>
      <c r="L105" s="24" t="s">
        <v>315</v>
      </c>
      <c r="M105" s="24" t="s">
        <v>316</v>
      </c>
      <c r="N105" s="24" t="s">
        <v>696</v>
      </c>
      <c r="O105" s="58">
        <v>19875</v>
      </c>
      <c r="P105" s="58">
        <f t="shared" si="3"/>
        <v>19875</v>
      </c>
      <c r="Q105" s="58">
        <v>0</v>
      </c>
      <c r="R105" s="24"/>
      <c r="S105" s="16" t="s">
        <v>828</v>
      </c>
      <c r="T105" s="76"/>
    </row>
    <row r="106" spans="1:20" ht="62.25" customHeight="1">
      <c r="A106" s="22">
        <v>84</v>
      </c>
      <c r="B106" s="24" t="s">
        <v>1077</v>
      </c>
      <c r="C106" s="24" t="s">
        <v>302</v>
      </c>
      <c r="D106" s="24" t="s">
        <v>303</v>
      </c>
      <c r="E106" s="24" t="s">
        <v>317</v>
      </c>
      <c r="F106" s="79" t="s">
        <v>318</v>
      </c>
      <c r="G106" s="76" t="s">
        <v>1860</v>
      </c>
      <c r="H106" s="43">
        <v>49</v>
      </c>
      <c r="I106" s="40" t="s">
        <v>1861</v>
      </c>
      <c r="J106" s="40" t="s">
        <v>1862</v>
      </c>
      <c r="K106" s="23" t="s">
        <v>693</v>
      </c>
      <c r="L106" s="24" t="s">
        <v>319</v>
      </c>
      <c r="M106" s="24" t="s">
        <v>320</v>
      </c>
      <c r="N106" s="24" t="s">
        <v>696</v>
      </c>
      <c r="O106" s="58">
        <v>20886</v>
      </c>
      <c r="P106" s="58">
        <f t="shared" si="3"/>
        <v>20886</v>
      </c>
      <c r="Q106" s="58">
        <v>0</v>
      </c>
      <c r="R106" s="24">
        <v>32.6</v>
      </c>
      <c r="S106" s="16" t="s">
        <v>828</v>
      </c>
      <c r="T106" s="76"/>
    </row>
    <row r="107" spans="1:20" ht="12.75" customHeight="1">
      <c r="A107" s="197" t="s">
        <v>371</v>
      </c>
      <c r="B107" s="209"/>
      <c r="C107" s="18"/>
      <c r="D107" s="31" t="s">
        <v>372</v>
      </c>
      <c r="E107" s="31" t="s">
        <v>373</v>
      </c>
      <c r="F107" s="125" t="s">
        <v>372</v>
      </c>
      <c r="G107" s="42"/>
      <c r="H107" s="42"/>
      <c r="I107" s="123" t="s">
        <v>372</v>
      </c>
      <c r="J107" s="123"/>
      <c r="K107" s="31"/>
      <c r="L107" s="31"/>
      <c r="M107" s="31"/>
      <c r="N107" s="31"/>
      <c r="O107" s="218">
        <f>SUM(O102:O106)</f>
        <v>4738085</v>
      </c>
      <c r="P107" s="58">
        <f t="shared" si="3"/>
        <v>4738085</v>
      </c>
      <c r="Q107" s="218">
        <f>SUM(Q102:Q106)</f>
        <v>0</v>
      </c>
      <c r="R107" s="31">
        <f>SUM(R102:R106)</f>
        <v>955.5000000000001</v>
      </c>
      <c r="S107" s="29" t="s">
        <v>372</v>
      </c>
      <c r="T107" s="76"/>
    </row>
    <row r="108" spans="1:20" ht="63" customHeight="1">
      <c r="A108" s="22">
        <v>85</v>
      </c>
      <c r="B108" s="24" t="s">
        <v>425</v>
      </c>
      <c r="C108" s="24" t="s">
        <v>426</v>
      </c>
      <c r="D108" s="24" t="s">
        <v>427</v>
      </c>
      <c r="E108" s="24" t="s">
        <v>1448</v>
      </c>
      <c r="F108" s="79" t="s">
        <v>428</v>
      </c>
      <c r="G108" s="76" t="s">
        <v>1863</v>
      </c>
      <c r="H108" s="43">
        <v>3535.3</v>
      </c>
      <c r="I108" s="40" t="s">
        <v>1864</v>
      </c>
      <c r="J108" s="40" t="s">
        <v>1865</v>
      </c>
      <c r="K108" s="23" t="s">
        <v>693</v>
      </c>
      <c r="L108" s="24" t="s">
        <v>429</v>
      </c>
      <c r="M108" s="24" t="s">
        <v>430</v>
      </c>
      <c r="N108" s="24" t="s">
        <v>696</v>
      </c>
      <c r="O108" s="58">
        <v>320315</v>
      </c>
      <c r="P108" s="58">
        <f t="shared" si="3"/>
        <v>320315</v>
      </c>
      <c r="Q108" s="58">
        <v>0</v>
      </c>
      <c r="R108" s="24">
        <v>1829.8</v>
      </c>
      <c r="S108" s="16" t="s">
        <v>1147</v>
      </c>
      <c r="T108" s="76"/>
    </row>
    <row r="109" spans="1:20" ht="64.5" customHeight="1">
      <c r="A109" s="22">
        <v>86</v>
      </c>
      <c r="B109" s="24" t="s">
        <v>425</v>
      </c>
      <c r="C109" s="24" t="s">
        <v>426</v>
      </c>
      <c r="D109" s="24" t="s">
        <v>427</v>
      </c>
      <c r="E109" s="24" t="s">
        <v>397</v>
      </c>
      <c r="F109" s="79" t="s">
        <v>428</v>
      </c>
      <c r="G109" s="76" t="s">
        <v>2334</v>
      </c>
      <c r="H109" s="43">
        <v>290.5</v>
      </c>
      <c r="I109" s="40" t="s">
        <v>1866</v>
      </c>
      <c r="J109" s="40" t="s">
        <v>1867</v>
      </c>
      <c r="K109" s="23" t="s">
        <v>693</v>
      </c>
      <c r="L109" s="24" t="s">
        <v>431</v>
      </c>
      <c r="M109" s="24" t="s">
        <v>432</v>
      </c>
      <c r="N109" s="24" t="s">
        <v>696</v>
      </c>
      <c r="O109" s="58">
        <v>205719</v>
      </c>
      <c r="P109" s="58">
        <f t="shared" si="3"/>
        <v>205719</v>
      </c>
      <c r="Q109" s="58">
        <v>0</v>
      </c>
      <c r="R109" s="24">
        <v>146.8</v>
      </c>
      <c r="S109" s="16" t="s">
        <v>1135</v>
      </c>
      <c r="T109" s="76"/>
    </row>
    <row r="110" spans="1:20" ht="12.75" customHeight="1">
      <c r="A110" s="197" t="s">
        <v>371</v>
      </c>
      <c r="B110" s="209"/>
      <c r="C110" s="18"/>
      <c r="D110" s="31" t="s">
        <v>372</v>
      </c>
      <c r="E110" s="31" t="s">
        <v>373</v>
      </c>
      <c r="F110" s="125" t="s">
        <v>372</v>
      </c>
      <c r="G110" s="42"/>
      <c r="H110" s="42"/>
      <c r="I110" s="123" t="s">
        <v>372</v>
      </c>
      <c r="J110" s="123"/>
      <c r="K110" s="31"/>
      <c r="L110" s="31"/>
      <c r="M110" s="31"/>
      <c r="N110" s="31"/>
      <c r="O110" s="220">
        <f>SUM(O108:O109)</f>
        <v>526034</v>
      </c>
      <c r="P110" s="58">
        <f t="shared" si="3"/>
        <v>526034</v>
      </c>
      <c r="Q110" s="220">
        <f>SUM(Q108:Q109)</f>
        <v>0</v>
      </c>
      <c r="R110" s="196">
        <f>SUM(R108:R109)</f>
        <v>1976.6</v>
      </c>
      <c r="S110" s="29" t="s">
        <v>372</v>
      </c>
      <c r="T110" s="76"/>
    </row>
    <row r="111" spans="1:20" ht="60.75" customHeight="1">
      <c r="A111" s="22">
        <v>87</v>
      </c>
      <c r="B111" s="24" t="s">
        <v>433</v>
      </c>
      <c r="C111" s="24" t="s">
        <v>434</v>
      </c>
      <c r="D111" s="24" t="s">
        <v>775</v>
      </c>
      <c r="E111" s="24" t="s">
        <v>776</v>
      </c>
      <c r="F111" s="79" t="s">
        <v>777</v>
      </c>
      <c r="G111" s="76" t="s">
        <v>1880</v>
      </c>
      <c r="H111" s="43">
        <v>737.2</v>
      </c>
      <c r="I111" s="40" t="s">
        <v>1881</v>
      </c>
      <c r="J111" s="40" t="s">
        <v>1882</v>
      </c>
      <c r="K111" s="23" t="s">
        <v>693</v>
      </c>
      <c r="L111" s="24" t="s">
        <v>778</v>
      </c>
      <c r="M111" s="24" t="s">
        <v>779</v>
      </c>
      <c r="N111" s="24" t="s">
        <v>696</v>
      </c>
      <c r="O111" s="58">
        <v>360005.14</v>
      </c>
      <c r="P111" s="58">
        <f t="shared" si="3"/>
        <v>211351.30000000002</v>
      </c>
      <c r="Q111" s="58">
        <v>148653.84</v>
      </c>
      <c r="R111" s="24">
        <v>194.5</v>
      </c>
      <c r="S111" s="16" t="s">
        <v>1234</v>
      </c>
      <c r="T111" s="76"/>
    </row>
    <row r="112" spans="1:20" ht="74.25" customHeight="1">
      <c r="A112" s="22">
        <v>88</v>
      </c>
      <c r="B112" s="24" t="s">
        <v>433</v>
      </c>
      <c r="C112" s="24" t="s">
        <v>434</v>
      </c>
      <c r="D112" s="24" t="s">
        <v>775</v>
      </c>
      <c r="E112" s="24" t="s">
        <v>634</v>
      </c>
      <c r="F112" s="79" t="s">
        <v>780</v>
      </c>
      <c r="G112" s="76" t="s">
        <v>1897</v>
      </c>
      <c r="H112" s="43">
        <v>9656.2</v>
      </c>
      <c r="I112" s="40" t="s">
        <v>1898</v>
      </c>
      <c r="J112" s="40" t="s">
        <v>1899</v>
      </c>
      <c r="K112" s="23" t="s">
        <v>693</v>
      </c>
      <c r="L112" s="24" t="s">
        <v>781</v>
      </c>
      <c r="M112" s="24" t="s">
        <v>782</v>
      </c>
      <c r="N112" s="24" t="s">
        <v>696</v>
      </c>
      <c r="O112" s="58">
        <v>11053039.94</v>
      </c>
      <c r="P112" s="58">
        <f t="shared" si="3"/>
        <v>11053039.94</v>
      </c>
      <c r="Q112" s="58">
        <v>0</v>
      </c>
      <c r="R112" s="24">
        <v>2512</v>
      </c>
      <c r="S112" s="16" t="s">
        <v>1135</v>
      </c>
      <c r="T112" s="76" t="s">
        <v>2318</v>
      </c>
    </row>
    <row r="113" spans="1:20" ht="63.75" customHeight="1">
      <c r="A113" s="22">
        <v>89</v>
      </c>
      <c r="B113" s="24" t="s">
        <v>433</v>
      </c>
      <c r="C113" s="24" t="s">
        <v>434</v>
      </c>
      <c r="D113" s="24" t="s">
        <v>775</v>
      </c>
      <c r="E113" s="24" t="s">
        <v>634</v>
      </c>
      <c r="F113" s="79" t="s">
        <v>783</v>
      </c>
      <c r="G113" s="76" t="s">
        <v>1874</v>
      </c>
      <c r="H113" s="43">
        <v>191.2</v>
      </c>
      <c r="I113" s="40" t="s">
        <v>1875</v>
      </c>
      <c r="J113" s="40" t="s">
        <v>1876</v>
      </c>
      <c r="K113" s="23" t="s">
        <v>693</v>
      </c>
      <c r="L113" s="24" t="s">
        <v>784</v>
      </c>
      <c r="M113" s="24" t="s">
        <v>785</v>
      </c>
      <c r="N113" s="24" t="s">
        <v>696</v>
      </c>
      <c r="O113" s="58">
        <v>252822.32</v>
      </c>
      <c r="P113" s="58">
        <f t="shared" si="3"/>
        <v>252822.32</v>
      </c>
      <c r="Q113" s="58">
        <v>0</v>
      </c>
      <c r="R113" s="24">
        <v>89.6</v>
      </c>
      <c r="S113" s="16" t="s">
        <v>1</v>
      </c>
      <c r="T113" s="76"/>
    </row>
    <row r="114" spans="1:20" ht="63.75" customHeight="1">
      <c r="A114" s="22">
        <v>90</v>
      </c>
      <c r="B114" s="24" t="s">
        <v>433</v>
      </c>
      <c r="C114" s="24" t="s">
        <v>434</v>
      </c>
      <c r="D114" s="24" t="s">
        <v>775</v>
      </c>
      <c r="E114" s="24" t="s">
        <v>634</v>
      </c>
      <c r="F114" s="79" t="s">
        <v>786</v>
      </c>
      <c r="G114" s="76" t="s">
        <v>4109</v>
      </c>
      <c r="H114" s="43">
        <v>4663</v>
      </c>
      <c r="I114" s="40" t="s">
        <v>1895</v>
      </c>
      <c r="J114" s="40" t="s">
        <v>1896</v>
      </c>
      <c r="K114" s="23" t="s">
        <v>693</v>
      </c>
      <c r="L114" s="24" t="s">
        <v>787</v>
      </c>
      <c r="M114" s="24" t="s">
        <v>788</v>
      </c>
      <c r="N114" s="24" t="s">
        <v>696</v>
      </c>
      <c r="O114" s="58">
        <v>1403435</v>
      </c>
      <c r="P114" s="58">
        <f t="shared" si="3"/>
        <v>1403435</v>
      </c>
      <c r="Q114" s="58">
        <v>0</v>
      </c>
      <c r="R114" s="24">
        <v>1825.4</v>
      </c>
      <c r="S114" s="16" t="s">
        <v>1135</v>
      </c>
      <c r="T114" s="76"/>
    </row>
    <row r="115" spans="1:20" ht="63" customHeight="1">
      <c r="A115" s="22">
        <v>91</v>
      </c>
      <c r="B115" s="24" t="s">
        <v>433</v>
      </c>
      <c r="C115" s="24" t="s">
        <v>434</v>
      </c>
      <c r="D115" s="24" t="s">
        <v>775</v>
      </c>
      <c r="E115" s="24" t="s">
        <v>407</v>
      </c>
      <c r="F115" s="79" t="s">
        <v>786</v>
      </c>
      <c r="G115" s="76" t="s">
        <v>1877</v>
      </c>
      <c r="H115" s="43">
        <v>164.2</v>
      </c>
      <c r="I115" s="40" t="s">
        <v>1878</v>
      </c>
      <c r="J115" s="40" t="s">
        <v>1879</v>
      </c>
      <c r="K115" s="23" t="s">
        <v>693</v>
      </c>
      <c r="L115" s="24" t="s">
        <v>789</v>
      </c>
      <c r="M115" s="24" t="s">
        <v>790</v>
      </c>
      <c r="N115" s="24" t="s">
        <v>696</v>
      </c>
      <c r="O115" s="58">
        <v>26624</v>
      </c>
      <c r="P115" s="58">
        <f t="shared" si="3"/>
        <v>26624</v>
      </c>
      <c r="Q115" s="58">
        <v>0</v>
      </c>
      <c r="R115" s="24">
        <v>90</v>
      </c>
      <c r="S115" s="16" t="s">
        <v>1135</v>
      </c>
      <c r="T115" s="76"/>
    </row>
    <row r="116" spans="1:20" ht="63.75" customHeight="1">
      <c r="A116" s="22">
        <v>92</v>
      </c>
      <c r="B116" s="24" t="s">
        <v>433</v>
      </c>
      <c r="C116" s="24" t="s">
        <v>434</v>
      </c>
      <c r="D116" s="24" t="s">
        <v>775</v>
      </c>
      <c r="E116" s="24" t="s">
        <v>634</v>
      </c>
      <c r="F116" s="79" t="s">
        <v>791</v>
      </c>
      <c r="G116" s="76" t="s">
        <v>1871</v>
      </c>
      <c r="H116" s="43">
        <v>1601.7</v>
      </c>
      <c r="I116" s="40" t="s">
        <v>1872</v>
      </c>
      <c r="J116" s="40" t="s">
        <v>1873</v>
      </c>
      <c r="K116" s="23" t="s">
        <v>693</v>
      </c>
      <c r="L116" s="24" t="s">
        <v>792</v>
      </c>
      <c r="M116" s="24" t="s">
        <v>793</v>
      </c>
      <c r="N116" s="24" t="s">
        <v>696</v>
      </c>
      <c r="O116" s="58">
        <v>2158895.32</v>
      </c>
      <c r="P116" s="58">
        <f t="shared" si="3"/>
        <v>2158895.32</v>
      </c>
      <c r="Q116" s="58">
        <v>0</v>
      </c>
      <c r="R116" s="24">
        <v>499.4</v>
      </c>
      <c r="S116" s="16" t="s">
        <v>1135</v>
      </c>
      <c r="T116" s="76"/>
    </row>
    <row r="117" spans="1:20" ht="62.25" customHeight="1">
      <c r="A117" s="22">
        <v>93</v>
      </c>
      <c r="B117" s="24" t="s">
        <v>433</v>
      </c>
      <c r="C117" s="24" t="s">
        <v>434</v>
      </c>
      <c r="D117" s="24" t="s">
        <v>775</v>
      </c>
      <c r="E117" s="24" t="s">
        <v>967</v>
      </c>
      <c r="F117" s="79" t="s">
        <v>794</v>
      </c>
      <c r="G117" s="76" t="s">
        <v>1868</v>
      </c>
      <c r="H117" s="43">
        <v>330.3</v>
      </c>
      <c r="I117" s="40" t="s">
        <v>1869</v>
      </c>
      <c r="J117" s="40" t="s">
        <v>1870</v>
      </c>
      <c r="K117" s="23" t="s">
        <v>693</v>
      </c>
      <c r="L117" s="24" t="s">
        <v>795</v>
      </c>
      <c r="M117" s="24" t="s">
        <v>796</v>
      </c>
      <c r="N117" s="24" t="s">
        <v>696</v>
      </c>
      <c r="O117" s="58">
        <v>346471.01</v>
      </c>
      <c r="P117" s="58">
        <f t="shared" si="3"/>
        <v>346471.01</v>
      </c>
      <c r="Q117" s="58">
        <v>0</v>
      </c>
      <c r="R117" s="24">
        <v>152.9</v>
      </c>
      <c r="S117" s="16" t="s">
        <v>1135</v>
      </c>
      <c r="T117" s="76"/>
    </row>
    <row r="118" spans="1:20" ht="63.75" customHeight="1">
      <c r="A118" s="22">
        <v>94</v>
      </c>
      <c r="B118" s="24" t="s">
        <v>433</v>
      </c>
      <c r="C118" s="24" t="s">
        <v>434</v>
      </c>
      <c r="D118" s="24" t="s">
        <v>775</v>
      </c>
      <c r="E118" s="24" t="s">
        <v>407</v>
      </c>
      <c r="F118" s="79" t="s">
        <v>791</v>
      </c>
      <c r="G118" s="76" t="s">
        <v>1883</v>
      </c>
      <c r="H118" s="43">
        <v>90.5</v>
      </c>
      <c r="I118" s="40" t="s">
        <v>1884</v>
      </c>
      <c r="J118" s="40" t="s">
        <v>1885</v>
      </c>
      <c r="K118" s="23" t="s">
        <v>693</v>
      </c>
      <c r="L118" s="24" t="s">
        <v>797</v>
      </c>
      <c r="M118" s="24" t="s">
        <v>798</v>
      </c>
      <c r="N118" s="24" t="s">
        <v>696</v>
      </c>
      <c r="O118" s="58">
        <v>13574.9</v>
      </c>
      <c r="P118" s="58">
        <f t="shared" si="3"/>
        <v>13574.9</v>
      </c>
      <c r="Q118" s="58">
        <v>0</v>
      </c>
      <c r="R118" s="24">
        <v>41.9</v>
      </c>
      <c r="S118" s="16" t="s">
        <v>1135</v>
      </c>
      <c r="T118" s="76"/>
    </row>
    <row r="119" spans="1:20" ht="62.25" customHeight="1">
      <c r="A119" s="22">
        <v>95</v>
      </c>
      <c r="B119" s="24" t="s">
        <v>433</v>
      </c>
      <c r="C119" s="24" t="s">
        <v>434</v>
      </c>
      <c r="D119" s="24" t="s">
        <v>775</v>
      </c>
      <c r="E119" s="24" t="s">
        <v>634</v>
      </c>
      <c r="F119" s="79" t="s">
        <v>799</v>
      </c>
      <c r="G119" s="76" t="s">
        <v>1889</v>
      </c>
      <c r="H119" s="43">
        <v>232.9</v>
      </c>
      <c r="I119" s="40" t="s">
        <v>1890</v>
      </c>
      <c r="J119" s="40" t="s">
        <v>1891</v>
      </c>
      <c r="K119" s="23" t="s">
        <v>693</v>
      </c>
      <c r="L119" s="24" t="s">
        <v>800</v>
      </c>
      <c r="M119" s="24" t="s">
        <v>801</v>
      </c>
      <c r="N119" s="24" t="s">
        <v>696</v>
      </c>
      <c r="O119" s="58">
        <v>336231.7</v>
      </c>
      <c r="P119" s="58">
        <f t="shared" si="3"/>
        <v>336231.7</v>
      </c>
      <c r="Q119" s="58">
        <v>0</v>
      </c>
      <c r="R119" s="24">
        <v>95.4</v>
      </c>
      <c r="S119" s="16" t="s">
        <v>1135</v>
      </c>
      <c r="T119" s="76"/>
    </row>
    <row r="120" spans="1:20" ht="137.25" customHeight="1">
      <c r="A120" s="22">
        <v>96</v>
      </c>
      <c r="B120" s="24" t="s">
        <v>433</v>
      </c>
      <c r="C120" s="24" t="s">
        <v>434</v>
      </c>
      <c r="D120" s="24" t="s">
        <v>775</v>
      </c>
      <c r="E120" s="24" t="s">
        <v>6</v>
      </c>
      <c r="F120" s="79" t="s">
        <v>7</v>
      </c>
      <c r="G120" s="76" t="s">
        <v>1886</v>
      </c>
      <c r="H120" s="43" t="s">
        <v>1163</v>
      </c>
      <c r="I120" s="40" t="s">
        <v>1887</v>
      </c>
      <c r="J120" s="40" t="s">
        <v>1888</v>
      </c>
      <c r="K120" s="24" t="s">
        <v>693</v>
      </c>
      <c r="L120" s="24" t="s">
        <v>802</v>
      </c>
      <c r="M120" s="24" t="s">
        <v>803</v>
      </c>
      <c r="N120" s="24" t="s">
        <v>696</v>
      </c>
      <c r="O120" s="58">
        <v>905760.01</v>
      </c>
      <c r="P120" s="58">
        <f t="shared" si="3"/>
        <v>533523.53</v>
      </c>
      <c r="Q120" s="58">
        <v>372236.48</v>
      </c>
      <c r="R120" s="45"/>
      <c r="S120" s="16" t="s">
        <v>8</v>
      </c>
      <c r="T120" s="76" t="s">
        <v>1105</v>
      </c>
    </row>
    <row r="121" spans="1:20" ht="63.75" customHeight="1">
      <c r="A121" s="22">
        <v>97</v>
      </c>
      <c r="B121" s="24" t="s">
        <v>433</v>
      </c>
      <c r="C121" s="24" t="s">
        <v>434</v>
      </c>
      <c r="D121" s="24" t="s">
        <v>775</v>
      </c>
      <c r="E121" s="24" t="s">
        <v>317</v>
      </c>
      <c r="F121" s="79" t="s">
        <v>804</v>
      </c>
      <c r="G121" s="76" t="s">
        <v>1892</v>
      </c>
      <c r="H121" s="43">
        <v>86.4</v>
      </c>
      <c r="I121" s="40" t="s">
        <v>1893</v>
      </c>
      <c r="J121" s="40" t="s">
        <v>1894</v>
      </c>
      <c r="K121" s="23" t="s">
        <v>693</v>
      </c>
      <c r="L121" s="24" t="s">
        <v>805</v>
      </c>
      <c r="M121" s="24" t="s">
        <v>806</v>
      </c>
      <c r="N121" s="24" t="s">
        <v>696</v>
      </c>
      <c r="O121" s="58">
        <v>9969.02</v>
      </c>
      <c r="P121" s="58">
        <f t="shared" si="3"/>
        <v>9969.02</v>
      </c>
      <c r="Q121" s="58">
        <v>0</v>
      </c>
      <c r="R121" s="24">
        <v>40</v>
      </c>
      <c r="S121" s="16" t="s">
        <v>1135</v>
      </c>
      <c r="T121" s="76"/>
    </row>
    <row r="122" spans="1:20" ht="63.75" customHeight="1">
      <c r="A122" s="22">
        <v>98</v>
      </c>
      <c r="B122" s="24" t="s">
        <v>433</v>
      </c>
      <c r="C122" s="24" t="s">
        <v>434</v>
      </c>
      <c r="D122" s="24" t="s">
        <v>775</v>
      </c>
      <c r="E122" s="24" t="s">
        <v>2833</v>
      </c>
      <c r="F122" s="79" t="s">
        <v>780</v>
      </c>
      <c r="G122" s="76" t="s">
        <v>2834</v>
      </c>
      <c r="H122" s="43" t="s">
        <v>1163</v>
      </c>
      <c r="I122" s="40" t="s">
        <v>2835</v>
      </c>
      <c r="J122" s="40" t="s">
        <v>2836</v>
      </c>
      <c r="K122" s="23" t="s">
        <v>693</v>
      </c>
      <c r="L122" s="24" t="s">
        <v>2837</v>
      </c>
      <c r="M122" s="24" t="s">
        <v>2838</v>
      </c>
      <c r="N122" s="24" t="s">
        <v>2839</v>
      </c>
      <c r="O122" s="58">
        <v>2085207.2</v>
      </c>
      <c r="P122" s="58">
        <f>O122-Q122</f>
        <v>198276.71999999997</v>
      </c>
      <c r="Q122" s="58">
        <v>1886930.48</v>
      </c>
      <c r="R122" s="24">
        <v>600</v>
      </c>
      <c r="S122" s="16" t="s">
        <v>2840</v>
      </c>
      <c r="T122" s="76"/>
    </row>
    <row r="123" spans="1:20" ht="12.75" customHeight="1">
      <c r="A123" s="197" t="s">
        <v>371</v>
      </c>
      <c r="B123" s="209"/>
      <c r="C123" s="18"/>
      <c r="D123" s="31" t="s">
        <v>372</v>
      </c>
      <c r="E123" s="31" t="s">
        <v>373</v>
      </c>
      <c r="F123" s="125" t="s">
        <v>372</v>
      </c>
      <c r="G123" s="42"/>
      <c r="H123" s="42"/>
      <c r="I123" s="123" t="s">
        <v>372</v>
      </c>
      <c r="J123" s="123"/>
      <c r="K123" s="31"/>
      <c r="L123" s="31"/>
      <c r="M123" s="31"/>
      <c r="N123" s="31"/>
      <c r="O123" s="218">
        <f>SUM(O111:O122)</f>
        <v>18952035.56</v>
      </c>
      <c r="P123" s="58">
        <f t="shared" si="3"/>
        <v>16544214.759999998</v>
      </c>
      <c r="Q123" s="218">
        <f>SUM(Q111:Q122)</f>
        <v>2407820.8</v>
      </c>
      <c r="R123" s="31">
        <f>SUM(R111:R122)</f>
        <v>6141.0999999999985</v>
      </c>
      <c r="S123" s="29" t="s">
        <v>372</v>
      </c>
      <c r="T123" s="76"/>
    </row>
    <row r="124" spans="1:20" ht="66" customHeight="1">
      <c r="A124" s="22">
        <v>99</v>
      </c>
      <c r="B124" s="24" t="s">
        <v>807</v>
      </c>
      <c r="C124" s="24" t="s">
        <v>808</v>
      </c>
      <c r="D124" s="24" t="s">
        <v>1332</v>
      </c>
      <c r="E124" s="24" t="s">
        <v>634</v>
      </c>
      <c r="F124" s="79" t="s">
        <v>1333</v>
      </c>
      <c r="G124" s="76" t="s">
        <v>1900</v>
      </c>
      <c r="H124" s="43">
        <v>3144.8</v>
      </c>
      <c r="I124" s="40" t="s">
        <v>1901</v>
      </c>
      <c r="J124" s="40" t="s">
        <v>1902</v>
      </c>
      <c r="K124" s="23" t="s">
        <v>693</v>
      </c>
      <c r="L124" s="24" t="s">
        <v>1334</v>
      </c>
      <c r="M124" s="24" t="s">
        <v>1335</v>
      </c>
      <c r="N124" s="24" t="s">
        <v>696</v>
      </c>
      <c r="O124" s="58">
        <v>361192</v>
      </c>
      <c r="P124" s="58">
        <f t="shared" si="3"/>
        <v>361192</v>
      </c>
      <c r="Q124" s="58">
        <v>0</v>
      </c>
      <c r="R124" s="24">
        <v>1127.3</v>
      </c>
      <c r="S124" s="16" t="s">
        <v>5</v>
      </c>
      <c r="T124" s="76"/>
    </row>
    <row r="125" spans="1:20" ht="75" customHeight="1">
      <c r="A125" s="22">
        <v>100</v>
      </c>
      <c r="B125" s="24" t="s">
        <v>807</v>
      </c>
      <c r="C125" s="24" t="s">
        <v>808</v>
      </c>
      <c r="D125" s="24" t="s">
        <v>1332</v>
      </c>
      <c r="E125" s="24" t="s">
        <v>397</v>
      </c>
      <c r="F125" s="79" t="s">
        <v>1333</v>
      </c>
      <c r="G125" s="76" t="s">
        <v>1903</v>
      </c>
      <c r="H125" s="43">
        <v>57.7</v>
      </c>
      <c r="I125" s="40" t="s">
        <v>1904</v>
      </c>
      <c r="J125" s="40" t="s">
        <v>1905</v>
      </c>
      <c r="K125" s="24" t="s">
        <v>693</v>
      </c>
      <c r="L125" s="24" t="s">
        <v>576</v>
      </c>
      <c r="M125" s="24" t="s">
        <v>577</v>
      </c>
      <c r="N125" s="24" t="s">
        <v>584</v>
      </c>
      <c r="O125" s="58">
        <v>2663562.13</v>
      </c>
      <c r="P125" s="58">
        <f aca="true" t="shared" si="4" ref="P125:P131">O125-Q125</f>
        <v>588382.3999999999</v>
      </c>
      <c r="Q125" s="58">
        <v>2075179.73</v>
      </c>
      <c r="R125" s="24">
        <v>20.7</v>
      </c>
      <c r="S125" s="16" t="s">
        <v>1235</v>
      </c>
      <c r="T125" s="76"/>
    </row>
    <row r="126" spans="1:20" ht="75" customHeight="1">
      <c r="A126" s="22">
        <v>101</v>
      </c>
      <c r="B126" s="24" t="s">
        <v>807</v>
      </c>
      <c r="C126" s="24" t="s">
        <v>808</v>
      </c>
      <c r="D126" s="24" t="s">
        <v>1332</v>
      </c>
      <c r="E126" s="24" t="s">
        <v>1336</v>
      </c>
      <c r="F126" s="79" t="s">
        <v>1333</v>
      </c>
      <c r="G126" s="76" t="s">
        <v>1906</v>
      </c>
      <c r="H126" s="43">
        <v>212.3</v>
      </c>
      <c r="I126" s="40" t="s">
        <v>1907</v>
      </c>
      <c r="J126" s="40" t="s">
        <v>1908</v>
      </c>
      <c r="K126" s="24" t="s">
        <v>693</v>
      </c>
      <c r="L126" s="24" t="s">
        <v>578</v>
      </c>
      <c r="M126" s="24" t="s">
        <v>579</v>
      </c>
      <c r="N126" s="24" t="s">
        <v>584</v>
      </c>
      <c r="O126" s="58">
        <v>494674.6</v>
      </c>
      <c r="P126" s="58">
        <f t="shared" si="4"/>
        <v>109928</v>
      </c>
      <c r="Q126" s="58">
        <v>384746.6</v>
      </c>
      <c r="R126" s="24"/>
      <c r="S126" s="16" t="s">
        <v>1235</v>
      </c>
      <c r="T126" s="76"/>
    </row>
    <row r="127" spans="1:20" ht="75" customHeight="1">
      <c r="A127" s="22">
        <v>102</v>
      </c>
      <c r="B127" s="24" t="s">
        <v>807</v>
      </c>
      <c r="C127" s="24" t="s">
        <v>808</v>
      </c>
      <c r="D127" s="24" t="s">
        <v>1332</v>
      </c>
      <c r="E127" s="24" t="s">
        <v>1337</v>
      </c>
      <c r="F127" s="79" t="s">
        <v>1333</v>
      </c>
      <c r="G127" s="76" t="s">
        <v>1909</v>
      </c>
      <c r="H127" s="43">
        <v>90.1</v>
      </c>
      <c r="I127" s="40" t="s">
        <v>1910</v>
      </c>
      <c r="J127" s="40" t="s">
        <v>1911</v>
      </c>
      <c r="K127" s="24" t="s">
        <v>693</v>
      </c>
      <c r="L127" s="24" t="s">
        <v>580</v>
      </c>
      <c r="M127" s="24" t="s">
        <v>581</v>
      </c>
      <c r="N127" s="24" t="s">
        <v>584</v>
      </c>
      <c r="O127" s="58">
        <v>90353.21</v>
      </c>
      <c r="P127" s="58">
        <f t="shared" si="4"/>
        <v>20078.40000000001</v>
      </c>
      <c r="Q127" s="58">
        <v>70274.81</v>
      </c>
      <c r="R127" s="24"/>
      <c r="S127" s="16" t="s">
        <v>1235</v>
      </c>
      <c r="T127" s="76"/>
    </row>
    <row r="128" spans="1:20" ht="75" customHeight="1">
      <c r="A128" s="22">
        <v>103</v>
      </c>
      <c r="B128" s="24" t="s">
        <v>807</v>
      </c>
      <c r="C128" s="24" t="s">
        <v>808</v>
      </c>
      <c r="D128" s="24" t="s">
        <v>1332</v>
      </c>
      <c r="E128" s="24" t="s">
        <v>1338</v>
      </c>
      <c r="F128" s="79" t="s">
        <v>1333</v>
      </c>
      <c r="G128" s="76" t="s">
        <v>1912</v>
      </c>
      <c r="H128" s="43">
        <v>58.8</v>
      </c>
      <c r="I128" s="40" t="s">
        <v>1913</v>
      </c>
      <c r="J128" s="40" t="s">
        <v>1914</v>
      </c>
      <c r="K128" s="24" t="s">
        <v>693</v>
      </c>
      <c r="L128" s="24" t="s">
        <v>582</v>
      </c>
      <c r="M128" s="24" t="s">
        <v>583</v>
      </c>
      <c r="N128" s="24" t="s">
        <v>584</v>
      </c>
      <c r="O128" s="58">
        <v>83808.81</v>
      </c>
      <c r="P128" s="58">
        <f t="shared" si="4"/>
        <v>18624</v>
      </c>
      <c r="Q128" s="58">
        <v>65184.81</v>
      </c>
      <c r="R128" s="24"/>
      <c r="S128" s="16" t="s">
        <v>1235</v>
      </c>
      <c r="T128" s="76"/>
    </row>
    <row r="129" spans="1:20" ht="12.75" customHeight="1">
      <c r="A129" s="197" t="s">
        <v>371</v>
      </c>
      <c r="B129" s="209"/>
      <c r="C129" s="18"/>
      <c r="D129" s="31" t="s">
        <v>372</v>
      </c>
      <c r="E129" s="31" t="s">
        <v>373</v>
      </c>
      <c r="F129" s="125" t="s">
        <v>372</v>
      </c>
      <c r="G129" s="42"/>
      <c r="H129" s="42"/>
      <c r="I129" s="123" t="s">
        <v>372</v>
      </c>
      <c r="J129" s="123"/>
      <c r="K129" s="31"/>
      <c r="L129" s="31"/>
      <c r="M129" s="31"/>
      <c r="N129" s="31"/>
      <c r="O129" s="218">
        <f>SUM(O124:O128)</f>
        <v>3693590.75</v>
      </c>
      <c r="P129" s="58">
        <f t="shared" si="4"/>
        <v>1098204.7999999998</v>
      </c>
      <c r="Q129" s="218">
        <f>SUM(Q124:Q128)</f>
        <v>2595385.95</v>
      </c>
      <c r="R129" s="31">
        <f>SUM(R124:R128)</f>
        <v>1148</v>
      </c>
      <c r="S129" s="29" t="s">
        <v>372</v>
      </c>
      <c r="T129" s="76"/>
    </row>
    <row r="130" spans="1:20" ht="68.25" customHeight="1">
      <c r="A130" s="22">
        <v>104</v>
      </c>
      <c r="B130" s="24" t="s">
        <v>2557</v>
      </c>
      <c r="C130" s="24" t="s">
        <v>1339</v>
      </c>
      <c r="D130" s="24" t="s">
        <v>1340</v>
      </c>
      <c r="E130" s="24" t="s">
        <v>290</v>
      </c>
      <c r="F130" s="79" t="s">
        <v>3917</v>
      </c>
      <c r="G130" s="76" t="s">
        <v>3918</v>
      </c>
      <c r="H130" s="43">
        <v>3853.1</v>
      </c>
      <c r="I130" s="40" t="s">
        <v>3919</v>
      </c>
      <c r="J130" s="40" t="s">
        <v>3920</v>
      </c>
      <c r="K130" s="24" t="s">
        <v>693</v>
      </c>
      <c r="L130" s="24" t="s">
        <v>3921</v>
      </c>
      <c r="M130" s="24" t="s">
        <v>3922</v>
      </c>
      <c r="N130" s="24" t="s">
        <v>3923</v>
      </c>
      <c r="O130" s="139">
        <v>294288.43</v>
      </c>
      <c r="P130" s="58">
        <f t="shared" si="4"/>
        <v>294288.43</v>
      </c>
      <c r="Q130" s="139">
        <v>0</v>
      </c>
      <c r="R130" s="26">
        <v>341.1</v>
      </c>
      <c r="S130" s="16" t="s">
        <v>3924</v>
      </c>
      <c r="T130" s="76"/>
    </row>
    <row r="131" spans="1:20" ht="63.75" customHeight="1">
      <c r="A131" s="110">
        <v>105</v>
      </c>
      <c r="B131" s="24" t="s">
        <v>2557</v>
      </c>
      <c r="C131" s="24" t="s">
        <v>1339</v>
      </c>
      <c r="D131" s="24" t="s">
        <v>1340</v>
      </c>
      <c r="E131" s="24" t="s">
        <v>3925</v>
      </c>
      <c r="F131" s="79" t="s">
        <v>3917</v>
      </c>
      <c r="G131" s="76" t="s">
        <v>3926</v>
      </c>
      <c r="H131" s="43">
        <v>3522</v>
      </c>
      <c r="I131" s="40" t="s">
        <v>3927</v>
      </c>
      <c r="J131" s="40" t="s">
        <v>3928</v>
      </c>
      <c r="K131" s="24" t="s">
        <v>693</v>
      </c>
      <c r="L131" s="24" t="s">
        <v>3929</v>
      </c>
      <c r="M131" s="24" t="s">
        <v>3930</v>
      </c>
      <c r="N131" s="24" t="s">
        <v>3923</v>
      </c>
      <c r="O131" s="139">
        <v>746566.65</v>
      </c>
      <c r="P131" s="58">
        <f t="shared" si="4"/>
        <v>746566.65</v>
      </c>
      <c r="Q131" s="139">
        <v>0</v>
      </c>
      <c r="R131" s="26">
        <v>1222</v>
      </c>
      <c r="S131" s="16" t="s">
        <v>3924</v>
      </c>
      <c r="T131" s="76"/>
    </row>
    <row r="132" spans="1:20" ht="12.75" customHeight="1">
      <c r="A132" s="197" t="s">
        <v>371</v>
      </c>
      <c r="B132" s="209"/>
      <c r="C132" s="18"/>
      <c r="D132" s="31" t="s">
        <v>372</v>
      </c>
      <c r="E132" s="31" t="s">
        <v>373</v>
      </c>
      <c r="F132" s="125" t="s">
        <v>372</v>
      </c>
      <c r="G132" s="42"/>
      <c r="H132" s="42"/>
      <c r="I132" s="123" t="s">
        <v>372</v>
      </c>
      <c r="J132" s="123"/>
      <c r="K132" s="31"/>
      <c r="L132" s="31"/>
      <c r="M132" s="31"/>
      <c r="N132" s="31"/>
      <c r="O132" s="218">
        <f>SUM(O130:O131)</f>
        <v>1040855.0800000001</v>
      </c>
      <c r="P132" s="58">
        <f>O132-Q132</f>
        <v>1040855.0800000001</v>
      </c>
      <c r="Q132" s="218">
        <f>SUM(Q130:Q131)</f>
        <v>0</v>
      </c>
      <c r="R132" s="31">
        <f>SUM(R130:R131)</f>
        <v>1563.1</v>
      </c>
      <c r="S132" s="29" t="s">
        <v>372</v>
      </c>
      <c r="T132" s="76"/>
    </row>
    <row r="133" spans="1:20" ht="67.5" customHeight="1">
      <c r="A133" s="22">
        <v>106</v>
      </c>
      <c r="B133" s="24" t="s">
        <v>2558</v>
      </c>
      <c r="C133" s="24" t="s">
        <v>842</v>
      </c>
      <c r="D133" s="24" t="s">
        <v>843</v>
      </c>
      <c r="E133" s="24" t="s">
        <v>844</v>
      </c>
      <c r="F133" s="79" t="s">
        <v>845</v>
      </c>
      <c r="G133" s="76" t="s">
        <v>1915</v>
      </c>
      <c r="H133" s="43">
        <v>2322.4</v>
      </c>
      <c r="I133" s="40" t="s">
        <v>1916</v>
      </c>
      <c r="J133" s="40" t="s">
        <v>1917</v>
      </c>
      <c r="K133" s="23" t="s">
        <v>693</v>
      </c>
      <c r="L133" s="24" t="s">
        <v>846</v>
      </c>
      <c r="M133" s="24" t="s">
        <v>847</v>
      </c>
      <c r="N133" s="24" t="s">
        <v>696</v>
      </c>
      <c r="O133" s="58">
        <v>3107533.19</v>
      </c>
      <c r="P133" s="58">
        <f aca="true" t="shared" si="5" ref="P133:P162">O133-Q133</f>
        <v>3107533.19</v>
      </c>
      <c r="Q133" s="58">
        <v>0</v>
      </c>
      <c r="R133" s="24">
        <v>356.3</v>
      </c>
      <c r="S133" s="16" t="s">
        <v>1135</v>
      </c>
      <c r="T133" s="76"/>
    </row>
    <row r="134" spans="1:20" ht="60.75" customHeight="1">
      <c r="A134" s="22">
        <v>107</v>
      </c>
      <c r="B134" s="24" t="s">
        <v>2558</v>
      </c>
      <c r="C134" s="24" t="s">
        <v>842</v>
      </c>
      <c r="D134" s="24" t="s">
        <v>843</v>
      </c>
      <c r="E134" s="24" t="s">
        <v>848</v>
      </c>
      <c r="F134" s="79" t="s">
        <v>849</v>
      </c>
      <c r="G134" s="76" t="s">
        <v>1918</v>
      </c>
      <c r="H134" s="43">
        <v>606.3</v>
      </c>
      <c r="I134" s="40" t="s">
        <v>1919</v>
      </c>
      <c r="J134" s="40" t="s">
        <v>1920</v>
      </c>
      <c r="K134" s="23" t="s">
        <v>693</v>
      </c>
      <c r="L134" s="24" t="s">
        <v>850</v>
      </c>
      <c r="M134" s="24" t="s">
        <v>851</v>
      </c>
      <c r="N134" s="24" t="s">
        <v>696</v>
      </c>
      <c r="O134" s="58">
        <v>497125.22</v>
      </c>
      <c r="P134" s="58">
        <f t="shared" si="5"/>
        <v>497125.22</v>
      </c>
      <c r="Q134" s="58">
        <v>0</v>
      </c>
      <c r="R134" s="24">
        <v>317.31</v>
      </c>
      <c r="S134" s="16" t="s">
        <v>1135</v>
      </c>
      <c r="T134" s="76"/>
    </row>
    <row r="135" spans="1:20" ht="63" customHeight="1">
      <c r="A135" s="22">
        <v>108</v>
      </c>
      <c r="B135" s="24" t="s">
        <v>2558</v>
      </c>
      <c r="C135" s="24" t="s">
        <v>842</v>
      </c>
      <c r="D135" s="24" t="s">
        <v>843</v>
      </c>
      <c r="E135" s="24" t="s">
        <v>852</v>
      </c>
      <c r="F135" s="79" t="s">
        <v>853</v>
      </c>
      <c r="G135" s="76" t="s">
        <v>1921</v>
      </c>
      <c r="H135" s="43">
        <v>1464.6</v>
      </c>
      <c r="I135" s="40" t="s">
        <v>1922</v>
      </c>
      <c r="J135" s="40" t="s">
        <v>1923</v>
      </c>
      <c r="K135" s="24" t="s">
        <v>693</v>
      </c>
      <c r="L135" s="24" t="s">
        <v>854</v>
      </c>
      <c r="M135" s="24" t="s">
        <v>855</v>
      </c>
      <c r="N135" s="24" t="s">
        <v>696</v>
      </c>
      <c r="O135" s="58">
        <v>395439.9</v>
      </c>
      <c r="P135" s="58">
        <f t="shared" si="5"/>
        <v>395439.9</v>
      </c>
      <c r="Q135" s="58">
        <v>0</v>
      </c>
      <c r="R135" s="24">
        <v>38000</v>
      </c>
      <c r="S135" s="16" t="s">
        <v>1135</v>
      </c>
      <c r="T135" s="76"/>
    </row>
    <row r="136" spans="1:20" ht="12.75" customHeight="1">
      <c r="A136" s="197" t="s">
        <v>371</v>
      </c>
      <c r="B136" s="209"/>
      <c r="C136" s="18"/>
      <c r="D136" s="38" t="s">
        <v>372</v>
      </c>
      <c r="E136" s="38" t="s">
        <v>373</v>
      </c>
      <c r="F136" s="46" t="s">
        <v>372</v>
      </c>
      <c r="G136" s="47"/>
      <c r="H136" s="47"/>
      <c r="I136" s="122" t="s">
        <v>372</v>
      </c>
      <c r="J136" s="122"/>
      <c r="K136" s="38"/>
      <c r="L136" s="38"/>
      <c r="M136" s="38"/>
      <c r="N136" s="38"/>
      <c r="O136" s="222">
        <f>SUM(O133:O135)</f>
        <v>4000098.31</v>
      </c>
      <c r="P136" s="137">
        <f t="shared" si="5"/>
        <v>4000098.31</v>
      </c>
      <c r="Q136" s="223">
        <f>SUM(Q133:Q135)</f>
        <v>0</v>
      </c>
      <c r="R136" s="48">
        <f>SUM(R133:R135)</f>
        <v>38673.61</v>
      </c>
      <c r="S136" s="49" t="s">
        <v>372</v>
      </c>
      <c r="T136" s="164"/>
    </row>
    <row r="137" spans="1:20" ht="63" customHeight="1">
      <c r="A137" s="25">
        <v>109</v>
      </c>
      <c r="B137" s="33" t="s">
        <v>2555</v>
      </c>
      <c r="C137" s="24" t="s">
        <v>444</v>
      </c>
      <c r="D137" s="24" t="s">
        <v>1006</v>
      </c>
      <c r="E137" s="23" t="s">
        <v>445</v>
      </c>
      <c r="F137" s="34" t="s">
        <v>628</v>
      </c>
      <c r="G137" s="35" t="s">
        <v>1925</v>
      </c>
      <c r="H137" s="43">
        <v>717.3</v>
      </c>
      <c r="I137" s="40" t="s">
        <v>1926</v>
      </c>
      <c r="J137" s="40" t="s">
        <v>1927</v>
      </c>
      <c r="K137" s="23" t="s">
        <v>693</v>
      </c>
      <c r="L137" s="23" t="s">
        <v>446</v>
      </c>
      <c r="M137" s="23" t="s">
        <v>447</v>
      </c>
      <c r="N137" s="23" t="s">
        <v>696</v>
      </c>
      <c r="O137" s="58">
        <v>40331</v>
      </c>
      <c r="P137" s="58">
        <f t="shared" si="5"/>
        <v>40331</v>
      </c>
      <c r="Q137" s="58">
        <v>0</v>
      </c>
      <c r="R137" s="24">
        <v>343.7</v>
      </c>
      <c r="S137" s="16" t="s">
        <v>1135</v>
      </c>
      <c r="T137" s="76"/>
    </row>
    <row r="138" spans="1:20" ht="63" customHeight="1">
      <c r="A138" s="43">
        <v>110</v>
      </c>
      <c r="B138" s="76" t="s">
        <v>443</v>
      </c>
      <c r="C138" s="41" t="s">
        <v>444</v>
      </c>
      <c r="D138" s="24" t="s">
        <v>1006</v>
      </c>
      <c r="E138" s="23" t="s">
        <v>1497</v>
      </c>
      <c r="F138" s="34" t="s">
        <v>1498</v>
      </c>
      <c r="G138" s="35" t="s">
        <v>1499</v>
      </c>
      <c r="H138" s="43" t="s">
        <v>1163</v>
      </c>
      <c r="I138" s="40" t="s">
        <v>1928</v>
      </c>
      <c r="J138" s="40" t="s">
        <v>1929</v>
      </c>
      <c r="K138" s="23" t="s">
        <v>693</v>
      </c>
      <c r="L138" s="23" t="s">
        <v>1500</v>
      </c>
      <c r="M138" s="23" t="s">
        <v>1501</v>
      </c>
      <c r="N138" s="23" t="s">
        <v>1502</v>
      </c>
      <c r="O138" s="58">
        <v>60400</v>
      </c>
      <c r="P138" s="58">
        <f t="shared" si="5"/>
        <v>6040.080000000002</v>
      </c>
      <c r="Q138" s="58">
        <v>54359.92</v>
      </c>
      <c r="R138" s="24"/>
      <c r="S138" s="16" t="s">
        <v>1503</v>
      </c>
      <c r="T138" s="76"/>
    </row>
    <row r="139" spans="1:20" ht="12.75" customHeight="1">
      <c r="A139" s="197" t="s">
        <v>371</v>
      </c>
      <c r="B139" s="209"/>
      <c r="C139" s="18"/>
      <c r="D139" s="31" t="s">
        <v>372</v>
      </c>
      <c r="E139" s="31" t="s">
        <v>373</v>
      </c>
      <c r="F139" s="125" t="s">
        <v>372</v>
      </c>
      <c r="G139" s="42"/>
      <c r="H139" s="42"/>
      <c r="I139" s="123" t="s">
        <v>372</v>
      </c>
      <c r="J139" s="123"/>
      <c r="K139" s="31"/>
      <c r="L139" s="31"/>
      <c r="M139" s="31"/>
      <c r="N139" s="31"/>
      <c r="O139" s="218">
        <f>SUM(O137:O138)</f>
        <v>100731</v>
      </c>
      <c r="P139" s="58">
        <f t="shared" si="5"/>
        <v>46371.08</v>
      </c>
      <c r="Q139" s="218">
        <f>SUM(Q137:Q138)</f>
        <v>54359.92</v>
      </c>
      <c r="R139" s="31">
        <f>SUM(R137:R138)</f>
        <v>343.7</v>
      </c>
      <c r="S139" s="29" t="s">
        <v>372</v>
      </c>
      <c r="T139" s="76"/>
    </row>
    <row r="140" spans="1:20" ht="63" customHeight="1">
      <c r="A140" s="22">
        <v>111</v>
      </c>
      <c r="B140" s="24" t="s">
        <v>448</v>
      </c>
      <c r="C140" s="24" t="s">
        <v>449</v>
      </c>
      <c r="D140" s="24" t="s">
        <v>450</v>
      </c>
      <c r="E140" s="24" t="s">
        <v>451</v>
      </c>
      <c r="F140" s="79" t="s">
        <v>452</v>
      </c>
      <c r="G140" s="76" t="s">
        <v>1930</v>
      </c>
      <c r="H140" s="43">
        <v>288.2</v>
      </c>
      <c r="I140" s="40" t="s">
        <v>1931</v>
      </c>
      <c r="J140" s="40" t="s">
        <v>1932</v>
      </c>
      <c r="K140" s="23" t="s">
        <v>693</v>
      </c>
      <c r="L140" s="24" t="s">
        <v>453</v>
      </c>
      <c r="M140" s="24" t="s">
        <v>454</v>
      </c>
      <c r="N140" s="24" t="s">
        <v>696</v>
      </c>
      <c r="O140" s="58">
        <v>461523</v>
      </c>
      <c r="P140" s="58">
        <f t="shared" si="5"/>
        <v>448171.92</v>
      </c>
      <c r="Q140" s="58">
        <v>13351.08</v>
      </c>
      <c r="R140" s="24">
        <v>103.9</v>
      </c>
      <c r="S140" s="16" t="s">
        <v>1147</v>
      </c>
      <c r="T140" s="76"/>
    </row>
    <row r="141" spans="1:20" ht="63" customHeight="1">
      <c r="A141" s="22">
        <v>112</v>
      </c>
      <c r="B141" s="24" t="s">
        <v>448</v>
      </c>
      <c r="C141" s="24" t="s">
        <v>449</v>
      </c>
      <c r="D141" s="24" t="s">
        <v>450</v>
      </c>
      <c r="E141" s="24" t="s">
        <v>455</v>
      </c>
      <c r="F141" s="79" t="s">
        <v>456</v>
      </c>
      <c r="G141" s="76" t="s">
        <v>1933</v>
      </c>
      <c r="H141" s="43">
        <v>103.2</v>
      </c>
      <c r="I141" s="40" t="s">
        <v>1934</v>
      </c>
      <c r="J141" s="40" t="s">
        <v>1935</v>
      </c>
      <c r="K141" s="23" t="s">
        <v>693</v>
      </c>
      <c r="L141" s="24" t="s">
        <v>457</v>
      </c>
      <c r="M141" s="24" t="s">
        <v>458</v>
      </c>
      <c r="N141" s="24" t="s">
        <v>696</v>
      </c>
      <c r="O141" s="58">
        <v>144226</v>
      </c>
      <c r="P141" s="58">
        <f t="shared" si="5"/>
        <v>144226</v>
      </c>
      <c r="Q141" s="58">
        <v>0</v>
      </c>
      <c r="R141" s="24">
        <v>37.2</v>
      </c>
      <c r="S141" s="16" t="s">
        <v>1147</v>
      </c>
      <c r="T141" s="76"/>
    </row>
    <row r="142" spans="1:20" ht="63" customHeight="1">
      <c r="A142" s="22">
        <v>113</v>
      </c>
      <c r="B142" s="24" t="s">
        <v>448</v>
      </c>
      <c r="C142" s="24" t="s">
        <v>449</v>
      </c>
      <c r="D142" s="24" t="s">
        <v>450</v>
      </c>
      <c r="E142" s="24" t="s">
        <v>459</v>
      </c>
      <c r="F142" s="79" t="s">
        <v>460</v>
      </c>
      <c r="G142" s="76" t="s">
        <v>1936</v>
      </c>
      <c r="H142" s="43">
        <v>2061.8</v>
      </c>
      <c r="I142" s="40" t="s">
        <v>1937</v>
      </c>
      <c r="J142" s="40" t="s">
        <v>1938</v>
      </c>
      <c r="K142" s="23" t="s">
        <v>693</v>
      </c>
      <c r="L142" s="24" t="s">
        <v>461</v>
      </c>
      <c r="M142" s="24" t="s">
        <v>462</v>
      </c>
      <c r="N142" s="24" t="s">
        <v>696</v>
      </c>
      <c r="O142" s="58">
        <v>1552384</v>
      </c>
      <c r="P142" s="58">
        <f t="shared" si="5"/>
        <v>1552384</v>
      </c>
      <c r="Q142" s="58">
        <v>0</v>
      </c>
      <c r="R142" s="24">
        <v>743.2</v>
      </c>
      <c r="S142" s="16" t="s">
        <v>1147</v>
      </c>
      <c r="T142" s="76" t="s">
        <v>2554</v>
      </c>
    </row>
    <row r="143" spans="1:20" ht="63" customHeight="1">
      <c r="A143" s="22">
        <v>114</v>
      </c>
      <c r="B143" s="24" t="s">
        <v>448</v>
      </c>
      <c r="C143" s="24" t="s">
        <v>449</v>
      </c>
      <c r="D143" s="24" t="s">
        <v>450</v>
      </c>
      <c r="E143" s="24" t="s">
        <v>463</v>
      </c>
      <c r="F143" s="79" t="s">
        <v>464</v>
      </c>
      <c r="G143" s="76" t="s">
        <v>1939</v>
      </c>
      <c r="H143" s="43">
        <v>34.8</v>
      </c>
      <c r="I143" s="40" t="s">
        <v>1940</v>
      </c>
      <c r="J143" s="40" t="s">
        <v>1941</v>
      </c>
      <c r="K143" s="23" t="s">
        <v>693</v>
      </c>
      <c r="L143" s="24" t="s">
        <v>465</v>
      </c>
      <c r="M143" s="24" t="s">
        <v>466</v>
      </c>
      <c r="N143" s="24" t="s">
        <v>696</v>
      </c>
      <c r="O143" s="58">
        <v>124997</v>
      </c>
      <c r="P143" s="58">
        <f t="shared" si="5"/>
        <v>124997</v>
      </c>
      <c r="Q143" s="58">
        <v>0</v>
      </c>
      <c r="R143" s="24">
        <v>124.3</v>
      </c>
      <c r="S143" s="16" t="s">
        <v>1147</v>
      </c>
      <c r="T143" s="76"/>
    </row>
    <row r="144" spans="1:20" ht="63" customHeight="1">
      <c r="A144" s="22">
        <v>115</v>
      </c>
      <c r="B144" s="24" t="s">
        <v>448</v>
      </c>
      <c r="C144" s="24" t="s">
        <v>449</v>
      </c>
      <c r="D144" s="24" t="s">
        <v>450</v>
      </c>
      <c r="E144" s="24" t="s">
        <v>467</v>
      </c>
      <c r="F144" s="79" t="s">
        <v>468</v>
      </c>
      <c r="G144" s="76" t="s">
        <v>1942</v>
      </c>
      <c r="H144" s="43">
        <v>392.5</v>
      </c>
      <c r="I144" s="40" t="s">
        <v>1943</v>
      </c>
      <c r="J144" s="40" t="s">
        <v>1944</v>
      </c>
      <c r="K144" s="23" t="s">
        <v>693</v>
      </c>
      <c r="L144" s="24" t="s">
        <v>469</v>
      </c>
      <c r="M144" s="24" t="s">
        <v>470</v>
      </c>
      <c r="N144" s="24" t="s">
        <v>696</v>
      </c>
      <c r="O144" s="58">
        <v>1212965</v>
      </c>
      <c r="P144" s="58">
        <f t="shared" si="5"/>
        <v>1212965</v>
      </c>
      <c r="Q144" s="58">
        <v>0</v>
      </c>
      <c r="R144" s="24">
        <v>141.5</v>
      </c>
      <c r="S144" s="16" t="s">
        <v>1147</v>
      </c>
      <c r="T144" s="76"/>
    </row>
    <row r="145" spans="1:20" ht="84" customHeight="1">
      <c r="A145" s="22">
        <v>116</v>
      </c>
      <c r="B145" s="24" t="s">
        <v>448</v>
      </c>
      <c r="C145" s="24" t="s">
        <v>449</v>
      </c>
      <c r="D145" s="24" t="s">
        <v>450</v>
      </c>
      <c r="E145" s="24" t="s">
        <v>1504</v>
      </c>
      <c r="F145" s="79" t="s">
        <v>1505</v>
      </c>
      <c r="G145" s="76" t="s">
        <v>1506</v>
      </c>
      <c r="H145" s="43" t="s">
        <v>1163</v>
      </c>
      <c r="I145" s="40" t="s">
        <v>1945</v>
      </c>
      <c r="J145" s="40" t="s">
        <v>1946</v>
      </c>
      <c r="K145" s="23" t="s">
        <v>693</v>
      </c>
      <c r="L145" s="24" t="s">
        <v>1507</v>
      </c>
      <c r="M145" s="24" t="s">
        <v>1508</v>
      </c>
      <c r="N145" s="24" t="s">
        <v>1509</v>
      </c>
      <c r="O145" s="58">
        <v>10000</v>
      </c>
      <c r="P145" s="58">
        <f t="shared" si="5"/>
        <v>10000</v>
      </c>
      <c r="Q145" s="58">
        <v>0</v>
      </c>
      <c r="R145" s="24"/>
      <c r="S145" s="16" t="s">
        <v>1510</v>
      </c>
      <c r="T145" s="76"/>
    </row>
    <row r="146" spans="1:20" ht="12.75" customHeight="1">
      <c r="A146" s="197" t="s">
        <v>371</v>
      </c>
      <c r="B146" s="209"/>
      <c r="C146" s="18"/>
      <c r="D146" s="31" t="s">
        <v>372</v>
      </c>
      <c r="E146" s="31" t="s">
        <v>373</v>
      </c>
      <c r="F146" s="125" t="s">
        <v>372</v>
      </c>
      <c r="G146" s="42"/>
      <c r="H146" s="42"/>
      <c r="I146" s="123" t="s">
        <v>372</v>
      </c>
      <c r="J146" s="123"/>
      <c r="K146" s="31"/>
      <c r="L146" s="31"/>
      <c r="M146" s="31"/>
      <c r="N146" s="31"/>
      <c r="O146" s="218">
        <f>SUM(O140:O145)</f>
        <v>3506095</v>
      </c>
      <c r="P146" s="58">
        <f t="shared" si="5"/>
        <v>3492743.92</v>
      </c>
      <c r="Q146" s="218">
        <f>SUM(Q140:Q145)</f>
        <v>13351.08</v>
      </c>
      <c r="R146" s="31">
        <f>SUM(R140:R145)</f>
        <v>1150.1</v>
      </c>
      <c r="S146" s="29" t="s">
        <v>372</v>
      </c>
      <c r="T146" s="76"/>
    </row>
    <row r="147" spans="1:20" ht="114" customHeight="1">
      <c r="A147" s="22">
        <v>117</v>
      </c>
      <c r="B147" s="24" t="s">
        <v>471</v>
      </c>
      <c r="C147" s="24" t="s">
        <v>472</v>
      </c>
      <c r="D147" s="24" t="s">
        <v>473</v>
      </c>
      <c r="E147" s="24" t="s">
        <v>474</v>
      </c>
      <c r="F147" s="79" t="s">
        <v>475</v>
      </c>
      <c r="G147" s="76" t="s">
        <v>1947</v>
      </c>
      <c r="H147" s="43">
        <v>2666.6</v>
      </c>
      <c r="I147" s="40" t="s">
        <v>1948</v>
      </c>
      <c r="J147" s="40" t="s">
        <v>1949</v>
      </c>
      <c r="K147" s="23" t="s">
        <v>693</v>
      </c>
      <c r="L147" s="24" t="s">
        <v>476</v>
      </c>
      <c r="M147" s="24" t="s">
        <v>477</v>
      </c>
      <c r="N147" s="24" t="s">
        <v>696</v>
      </c>
      <c r="O147" s="58">
        <v>24518341</v>
      </c>
      <c r="P147" s="58">
        <f t="shared" si="5"/>
        <v>24518341</v>
      </c>
      <c r="Q147" s="58">
        <v>0</v>
      </c>
      <c r="R147" s="24">
        <v>961.24</v>
      </c>
      <c r="S147" s="16" t="s">
        <v>1038</v>
      </c>
      <c r="T147" s="76" t="s">
        <v>2327</v>
      </c>
    </row>
    <row r="148" spans="1:20" ht="111.75" customHeight="1">
      <c r="A148" s="22">
        <v>118</v>
      </c>
      <c r="B148" s="24" t="s">
        <v>471</v>
      </c>
      <c r="C148" s="24" t="s">
        <v>472</v>
      </c>
      <c r="D148" s="24" t="s">
        <v>473</v>
      </c>
      <c r="E148" s="24" t="s">
        <v>407</v>
      </c>
      <c r="F148" s="79" t="s">
        <v>478</v>
      </c>
      <c r="G148" s="76" t="s">
        <v>1950</v>
      </c>
      <c r="H148" s="43">
        <v>1057.8</v>
      </c>
      <c r="I148" s="40" t="s">
        <v>1951</v>
      </c>
      <c r="J148" s="40" t="s">
        <v>1952</v>
      </c>
      <c r="K148" s="23" t="s">
        <v>693</v>
      </c>
      <c r="L148" s="24" t="s">
        <v>479</v>
      </c>
      <c r="M148" s="24" t="s">
        <v>480</v>
      </c>
      <c r="N148" s="24" t="s">
        <v>696</v>
      </c>
      <c r="O148" s="58">
        <v>140556</v>
      </c>
      <c r="P148" s="58">
        <f t="shared" si="5"/>
        <v>140556</v>
      </c>
      <c r="Q148" s="58">
        <v>0</v>
      </c>
      <c r="R148" s="24">
        <v>142.5</v>
      </c>
      <c r="S148" s="16" t="s">
        <v>1330</v>
      </c>
      <c r="T148" s="76" t="s">
        <v>1953</v>
      </c>
    </row>
    <row r="149" spans="1:20" ht="12.75" customHeight="1">
      <c r="A149" s="197" t="s">
        <v>371</v>
      </c>
      <c r="B149" s="209"/>
      <c r="C149" s="18"/>
      <c r="D149" s="31" t="s">
        <v>372</v>
      </c>
      <c r="E149" s="31" t="s">
        <v>373</v>
      </c>
      <c r="F149" s="125" t="s">
        <v>372</v>
      </c>
      <c r="G149" s="42"/>
      <c r="H149" s="42"/>
      <c r="I149" s="123" t="s">
        <v>372</v>
      </c>
      <c r="J149" s="123"/>
      <c r="K149" s="31"/>
      <c r="L149" s="31"/>
      <c r="M149" s="31"/>
      <c r="N149" s="31"/>
      <c r="O149" s="218">
        <f>SUM(O147:O148)</f>
        <v>24658897</v>
      </c>
      <c r="P149" s="58">
        <f t="shared" si="5"/>
        <v>24658897</v>
      </c>
      <c r="Q149" s="220">
        <f>SUM(Q147:Q148)</f>
        <v>0</v>
      </c>
      <c r="R149" s="196">
        <f>SUM(R147:R148)</f>
        <v>1103.74</v>
      </c>
      <c r="S149" s="29" t="s">
        <v>372</v>
      </c>
      <c r="T149" s="76"/>
    </row>
    <row r="150" spans="1:20" ht="63" customHeight="1">
      <c r="A150" s="22">
        <v>119</v>
      </c>
      <c r="B150" s="24" t="s">
        <v>481</v>
      </c>
      <c r="C150" s="24" t="s">
        <v>482</v>
      </c>
      <c r="D150" s="24" t="s">
        <v>483</v>
      </c>
      <c r="E150" s="24" t="s">
        <v>474</v>
      </c>
      <c r="F150" s="79" t="s">
        <v>484</v>
      </c>
      <c r="G150" s="76" t="s">
        <v>1954</v>
      </c>
      <c r="H150" s="43">
        <v>8340.6</v>
      </c>
      <c r="I150" s="23" t="s">
        <v>1955</v>
      </c>
      <c r="J150" s="23" t="s">
        <v>1956</v>
      </c>
      <c r="K150" s="23" t="s">
        <v>693</v>
      </c>
      <c r="L150" s="24" t="s">
        <v>485</v>
      </c>
      <c r="M150" s="24" t="s">
        <v>486</v>
      </c>
      <c r="N150" s="24" t="s">
        <v>696</v>
      </c>
      <c r="O150" s="58">
        <v>3196200</v>
      </c>
      <c r="P150" s="58">
        <f t="shared" si="5"/>
        <v>3196200</v>
      </c>
      <c r="Q150" s="58">
        <v>0</v>
      </c>
      <c r="R150" s="24">
        <v>985.1</v>
      </c>
      <c r="S150" s="16" t="s">
        <v>1038</v>
      </c>
      <c r="T150" s="76" t="s">
        <v>1116</v>
      </c>
    </row>
    <row r="151" spans="1:20" ht="63.75" customHeight="1">
      <c r="A151" s="22">
        <v>120</v>
      </c>
      <c r="B151" s="24" t="s">
        <v>481</v>
      </c>
      <c r="C151" s="24" t="s">
        <v>482</v>
      </c>
      <c r="D151" s="24" t="s">
        <v>483</v>
      </c>
      <c r="E151" s="24" t="s">
        <v>487</v>
      </c>
      <c r="F151" s="79" t="s">
        <v>484</v>
      </c>
      <c r="G151" s="76" t="s">
        <v>1957</v>
      </c>
      <c r="H151" s="43">
        <v>1970.4</v>
      </c>
      <c r="I151" s="23" t="s">
        <v>1958</v>
      </c>
      <c r="J151" s="23" t="s">
        <v>1959</v>
      </c>
      <c r="K151" s="23" t="s">
        <v>693</v>
      </c>
      <c r="L151" s="24" t="s">
        <v>488</v>
      </c>
      <c r="M151" s="24" t="s">
        <v>489</v>
      </c>
      <c r="N151" s="24" t="s">
        <v>696</v>
      </c>
      <c r="O151" s="58">
        <v>755145</v>
      </c>
      <c r="P151" s="58">
        <f t="shared" si="5"/>
        <v>755145</v>
      </c>
      <c r="Q151" s="58">
        <v>0</v>
      </c>
      <c r="R151" s="24">
        <v>233</v>
      </c>
      <c r="S151" s="16" t="s">
        <v>1038</v>
      </c>
      <c r="T151" s="76"/>
    </row>
    <row r="152" spans="1:20" ht="62.25" customHeight="1">
      <c r="A152" s="22">
        <v>121</v>
      </c>
      <c r="B152" s="24" t="s">
        <v>481</v>
      </c>
      <c r="C152" s="24" t="s">
        <v>482</v>
      </c>
      <c r="D152" s="24" t="s">
        <v>483</v>
      </c>
      <c r="E152" s="24" t="s">
        <v>490</v>
      </c>
      <c r="F152" s="79" t="s">
        <v>484</v>
      </c>
      <c r="G152" s="76" t="s">
        <v>1960</v>
      </c>
      <c r="H152" s="43">
        <v>764.5</v>
      </c>
      <c r="I152" s="23" t="s">
        <v>1961</v>
      </c>
      <c r="J152" s="23" t="s">
        <v>1962</v>
      </c>
      <c r="K152" s="23" t="s">
        <v>693</v>
      </c>
      <c r="L152" s="24" t="s">
        <v>491</v>
      </c>
      <c r="M152" s="24" t="s">
        <v>492</v>
      </c>
      <c r="N152" s="24" t="s">
        <v>696</v>
      </c>
      <c r="O152" s="58">
        <v>292900</v>
      </c>
      <c r="P152" s="58">
        <f t="shared" si="5"/>
        <v>292900</v>
      </c>
      <c r="Q152" s="58">
        <v>0</v>
      </c>
      <c r="R152" s="24">
        <v>90.4</v>
      </c>
      <c r="S152" s="16" t="s">
        <v>1038</v>
      </c>
      <c r="T152" s="76"/>
    </row>
    <row r="153" spans="1:20" ht="60.75" customHeight="1">
      <c r="A153" s="22">
        <v>122</v>
      </c>
      <c r="B153" s="24" t="s">
        <v>481</v>
      </c>
      <c r="C153" s="24" t="s">
        <v>482</v>
      </c>
      <c r="D153" s="24" t="s">
        <v>483</v>
      </c>
      <c r="E153" s="24" t="s">
        <v>381</v>
      </c>
      <c r="F153" s="79" t="s">
        <v>484</v>
      </c>
      <c r="G153" s="76" t="s">
        <v>1963</v>
      </c>
      <c r="H153" s="43">
        <v>340</v>
      </c>
      <c r="I153" s="23" t="s">
        <v>1964</v>
      </c>
      <c r="J153" s="23" t="s">
        <v>1965</v>
      </c>
      <c r="K153" s="23" t="s">
        <v>693</v>
      </c>
      <c r="L153" s="24" t="s">
        <v>493</v>
      </c>
      <c r="M153" s="24" t="s">
        <v>494</v>
      </c>
      <c r="N153" s="24" t="s">
        <v>696</v>
      </c>
      <c r="O153" s="58">
        <v>130300</v>
      </c>
      <c r="P153" s="58">
        <f t="shared" si="5"/>
        <v>130300</v>
      </c>
      <c r="Q153" s="58">
        <v>0</v>
      </c>
      <c r="R153" s="24">
        <v>40.2</v>
      </c>
      <c r="S153" s="16" t="s">
        <v>1038</v>
      </c>
      <c r="T153" s="76"/>
    </row>
    <row r="154" spans="1:20" ht="63.75" customHeight="1">
      <c r="A154" s="22">
        <v>123</v>
      </c>
      <c r="B154" s="24" t="s">
        <v>481</v>
      </c>
      <c r="C154" s="24" t="s">
        <v>482</v>
      </c>
      <c r="D154" s="24" t="s">
        <v>483</v>
      </c>
      <c r="E154" s="24" t="s">
        <v>381</v>
      </c>
      <c r="F154" s="79" t="s">
        <v>484</v>
      </c>
      <c r="G154" s="76" t="s">
        <v>1966</v>
      </c>
      <c r="H154" s="43">
        <v>161.5</v>
      </c>
      <c r="I154" s="23" t="s">
        <v>1967</v>
      </c>
      <c r="J154" s="23" t="s">
        <v>1968</v>
      </c>
      <c r="K154" s="23" t="s">
        <v>693</v>
      </c>
      <c r="L154" s="24" t="s">
        <v>495</v>
      </c>
      <c r="M154" s="24" t="s">
        <v>496</v>
      </c>
      <c r="N154" s="24" t="s">
        <v>696</v>
      </c>
      <c r="O154" s="58">
        <v>61900</v>
      </c>
      <c r="P154" s="58">
        <f t="shared" si="5"/>
        <v>61900</v>
      </c>
      <c r="Q154" s="58">
        <v>0</v>
      </c>
      <c r="R154" s="24">
        <v>19.1</v>
      </c>
      <c r="S154" s="16" t="s">
        <v>1038</v>
      </c>
      <c r="T154" s="76"/>
    </row>
    <row r="155" spans="1:20" ht="65.25" customHeight="1">
      <c r="A155" s="22">
        <v>124</v>
      </c>
      <c r="B155" s="24" t="s">
        <v>481</v>
      </c>
      <c r="C155" s="24" t="s">
        <v>482</v>
      </c>
      <c r="D155" s="24" t="s">
        <v>483</v>
      </c>
      <c r="E155" s="24" t="s">
        <v>407</v>
      </c>
      <c r="F155" s="79" t="s">
        <v>484</v>
      </c>
      <c r="G155" s="76" t="s">
        <v>1263</v>
      </c>
      <c r="H155" s="43">
        <v>352.6</v>
      </c>
      <c r="I155" s="40" t="s">
        <v>1969</v>
      </c>
      <c r="J155" s="40" t="s">
        <v>1970</v>
      </c>
      <c r="K155" s="23" t="s">
        <v>693</v>
      </c>
      <c r="L155" s="24" t="s">
        <v>497</v>
      </c>
      <c r="M155" s="24" t="s">
        <v>498</v>
      </c>
      <c r="N155" s="24" t="s">
        <v>696</v>
      </c>
      <c r="O155" s="58">
        <v>135100</v>
      </c>
      <c r="P155" s="58">
        <f t="shared" si="5"/>
        <v>135100</v>
      </c>
      <c r="Q155" s="58">
        <v>0</v>
      </c>
      <c r="R155" s="24">
        <v>41.7</v>
      </c>
      <c r="S155" s="16" t="s">
        <v>1038</v>
      </c>
      <c r="T155" s="76" t="s">
        <v>1971</v>
      </c>
    </row>
    <row r="156" spans="1:20" ht="12.75" customHeight="1">
      <c r="A156" s="197" t="s">
        <v>371</v>
      </c>
      <c r="B156" s="209"/>
      <c r="C156" s="18"/>
      <c r="D156" s="31" t="s">
        <v>372</v>
      </c>
      <c r="E156" s="31" t="s">
        <v>373</v>
      </c>
      <c r="F156" s="125" t="s">
        <v>372</v>
      </c>
      <c r="G156" s="42"/>
      <c r="H156" s="42"/>
      <c r="I156" s="123" t="s">
        <v>372</v>
      </c>
      <c r="J156" s="123"/>
      <c r="K156" s="31"/>
      <c r="L156" s="31"/>
      <c r="M156" s="31"/>
      <c r="N156" s="31"/>
      <c r="O156" s="218">
        <f>SUM(O150:O155)</f>
        <v>4571545</v>
      </c>
      <c r="P156" s="58">
        <f t="shared" si="5"/>
        <v>4571545</v>
      </c>
      <c r="Q156" s="220">
        <f>SUM(Q150:Q155)</f>
        <v>0</v>
      </c>
      <c r="R156" s="196">
        <f>SUM(R150:R155)</f>
        <v>1409.5</v>
      </c>
      <c r="S156" s="29" t="s">
        <v>372</v>
      </c>
      <c r="T156" s="76"/>
    </row>
    <row r="157" spans="1:20" ht="110.25" customHeight="1">
      <c r="A157" s="22">
        <v>125</v>
      </c>
      <c r="B157" s="24" t="s">
        <v>499</v>
      </c>
      <c r="C157" s="24" t="s">
        <v>500</v>
      </c>
      <c r="D157" s="24" t="s">
        <v>1087</v>
      </c>
      <c r="E157" s="24" t="s">
        <v>474</v>
      </c>
      <c r="F157" s="79" t="s">
        <v>502</v>
      </c>
      <c r="G157" s="76" t="s">
        <v>1972</v>
      </c>
      <c r="H157" s="54">
        <v>4711.8</v>
      </c>
      <c r="I157" s="40" t="s">
        <v>1973</v>
      </c>
      <c r="J157" s="40" t="s">
        <v>1974</v>
      </c>
      <c r="K157" s="23" t="s">
        <v>693</v>
      </c>
      <c r="L157" s="23" t="s">
        <v>503</v>
      </c>
      <c r="M157" s="23" t="s">
        <v>504</v>
      </c>
      <c r="N157" s="23" t="s">
        <v>696</v>
      </c>
      <c r="O157" s="58">
        <v>1522237</v>
      </c>
      <c r="P157" s="58">
        <f t="shared" si="5"/>
        <v>1522237</v>
      </c>
      <c r="Q157" s="58">
        <v>0</v>
      </c>
      <c r="R157" s="24">
        <v>1031.6</v>
      </c>
      <c r="S157" s="16" t="s">
        <v>1038</v>
      </c>
      <c r="T157" s="76" t="s">
        <v>1114</v>
      </c>
    </row>
    <row r="158" spans="1:20" ht="110.25" customHeight="1">
      <c r="A158" s="22">
        <v>126</v>
      </c>
      <c r="B158" s="24" t="s">
        <v>499</v>
      </c>
      <c r="C158" s="24" t="s">
        <v>500</v>
      </c>
      <c r="D158" s="24" t="s">
        <v>501</v>
      </c>
      <c r="E158" s="56" t="s">
        <v>407</v>
      </c>
      <c r="F158" s="55" t="s">
        <v>505</v>
      </c>
      <c r="G158" s="64" t="s">
        <v>1975</v>
      </c>
      <c r="H158" s="54">
        <v>124.3</v>
      </c>
      <c r="I158" s="40" t="s">
        <v>1976</v>
      </c>
      <c r="J158" s="40" t="s">
        <v>1977</v>
      </c>
      <c r="K158" s="23" t="s">
        <v>693</v>
      </c>
      <c r="L158" s="24" t="s">
        <v>506</v>
      </c>
      <c r="M158" s="24" t="s">
        <v>507</v>
      </c>
      <c r="N158" s="24" t="s">
        <v>696</v>
      </c>
      <c r="O158" s="141">
        <v>11580</v>
      </c>
      <c r="P158" s="58">
        <f t="shared" si="5"/>
        <v>11580</v>
      </c>
      <c r="Q158" s="141">
        <v>0</v>
      </c>
      <c r="R158" s="56">
        <v>78.8</v>
      </c>
      <c r="S158" s="16" t="s">
        <v>1140</v>
      </c>
      <c r="T158" s="76"/>
    </row>
    <row r="159" spans="1:20" ht="110.25" customHeight="1">
      <c r="A159" s="110">
        <v>127</v>
      </c>
      <c r="B159" s="24" t="s">
        <v>499</v>
      </c>
      <c r="C159" s="24" t="s">
        <v>500</v>
      </c>
      <c r="D159" s="24" t="s">
        <v>501</v>
      </c>
      <c r="E159" s="24" t="s">
        <v>1978</v>
      </c>
      <c r="F159" s="107" t="s">
        <v>297</v>
      </c>
      <c r="G159" s="108" t="s">
        <v>1979</v>
      </c>
      <c r="H159" s="108">
        <v>609.8</v>
      </c>
      <c r="I159" s="23" t="s">
        <v>1980</v>
      </c>
      <c r="J159" s="23" t="s">
        <v>1981</v>
      </c>
      <c r="K159" s="24" t="s">
        <v>693</v>
      </c>
      <c r="L159" s="24" t="s">
        <v>595</v>
      </c>
      <c r="M159" s="24" t="s">
        <v>596</v>
      </c>
      <c r="N159" s="24" t="s">
        <v>597</v>
      </c>
      <c r="O159" s="58">
        <v>350000</v>
      </c>
      <c r="P159" s="58">
        <f t="shared" si="5"/>
        <v>53666.82000000001</v>
      </c>
      <c r="Q159" s="58">
        <v>296333.18</v>
      </c>
      <c r="R159" s="24">
        <v>386.45</v>
      </c>
      <c r="S159" s="16" t="s">
        <v>1099</v>
      </c>
      <c r="T159" s="76"/>
    </row>
    <row r="160" spans="1:20" ht="12.75" customHeight="1">
      <c r="A160" s="197" t="s">
        <v>371</v>
      </c>
      <c r="B160" s="209"/>
      <c r="C160" s="18"/>
      <c r="D160" s="31" t="s">
        <v>372</v>
      </c>
      <c r="E160" s="31" t="s">
        <v>373</v>
      </c>
      <c r="F160" s="125" t="s">
        <v>372</v>
      </c>
      <c r="G160" s="42"/>
      <c r="H160" s="42"/>
      <c r="I160" s="123" t="s">
        <v>372</v>
      </c>
      <c r="J160" s="123"/>
      <c r="K160" s="31"/>
      <c r="L160" s="31"/>
      <c r="M160" s="31"/>
      <c r="N160" s="31"/>
      <c r="O160" s="218">
        <f>SUM(O157:O159)</f>
        <v>1883817</v>
      </c>
      <c r="P160" s="58">
        <f t="shared" si="5"/>
        <v>1587483.82</v>
      </c>
      <c r="Q160" s="218">
        <f>SUM(Q157:Q159)</f>
        <v>296333.18</v>
      </c>
      <c r="R160" s="31">
        <f>SUM(R157:R159)</f>
        <v>1496.85</v>
      </c>
      <c r="S160" s="29" t="s">
        <v>372</v>
      </c>
      <c r="T160" s="76"/>
    </row>
    <row r="161" spans="1:20" ht="113.25" customHeight="1">
      <c r="A161" s="22">
        <v>128</v>
      </c>
      <c r="B161" s="24" t="s">
        <v>508</v>
      </c>
      <c r="C161" s="24" t="s">
        <v>509</v>
      </c>
      <c r="D161" s="24" t="s">
        <v>510</v>
      </c>
      <c r="E161" s="23" t="s">
        <v>474</v>
      </c>
      <c r="F161" s="34" t="s">
        <v>511</v>
      </c>
      <c r="G161" s="35" t="s">
        <v>1982</v>
      </c>
      <c r="H161" s="54">
        <v>1483.3</v>
      </c>
      <c r="I161" s="40" t="s">
        <v>1992</v>
      </c>
      <c r="J161" s="40" t="s">
        <v>1983</v>
      </c>
      <c r="K161" s="23" t="s">
        <v>693</v>
      </c>
      <c r="L161" s="23" t="s">
        <v>512</v>
      </c>
      <c r="M161" s="23" t="s">
        <v>513</v>
      </c>
      <c r="N161" s="23" t="s">
        <v>696</v>
      </c>
      <c r="O161" s="58">
        <v>838902</v>
      </c>
      <c r="P161" s="58">
        <f t="shared" si="5"/>
        <v>838902</v>
      </c>
      <c r="Q161" s="58">
        <v>0</v>
      </c>
      <c r="R161" s="56">
        <v>334.6</v>
      </c>
      <c r="S161" s="16" t="s">
        <v>1038</v>
      </c>
      <c r="T161" s="76" t="s">
        <v>1117</v>
      </c>
    </row>
    <row r="162" spans="1:20" ht="111" customHeight="1">
      <c r="A162" s="22">
        <v>129</v>
      </c>
      <c r="B162" s="24" t="s">
        <v>508</v>
      </c>
      <c r="C162" s="24" t="s">
        <v>509</v>
      </c>
      <c r="D162" s="24" t="s">
        <v>510</v>
      </c>
      <c r="E162" s="23" t="s">
        <v>61</v>
      </c>
      <c r="F162" s="34" t="s">
        <v>511</v>
      </c>
      <c r="G162" s="35" t="s">
        <v>1984</v>
      </c>
      <c r="H162" s="54">
        <v>184.8</v>
      </c>
      <c r="I162" s="40" t="s">
        <v>1991</v>
      </c>
      <c r="J162" s="40" t="s">
        <v>1985</v>
      </c>
      <c r="K162" s="23" t="s">
        <v>693</v>
      </c>
      <c r="L162" s="24" t="s">
        <v>514</v>
      </c>
      <c r="M162" s="24" t="s">
        <v>515</v>
      </c>
      <c r="N162" s="24" t="s">
        <v>696</v>
      </c>
      <c r="O162" s="58">
        <v>69</v>
      </c>
      <c r="P162" s="58">
        <f t="shared" si="5"/>
        <v>69</v>
      </c>
      <c r="Q162" s="58">
        <v>0</v>
      </c>
      <c r="R162" s="24">
        <v>41.7</v>
      </c>
      <c r="S162" s="16" t="s">
        <v>1136</v>
      </c>
      <c r="T162" s="76"/>
    </row>
    <row r="163" spans="1:20" ht="114.75" customHeight="1">
      <c r="A163" s="22">
        <v>130</v>
      </c>
      <c r="B163" s="24" t="s">
        <v>508</v>
      </c>
      <c r="C163" s="24" t="s">
        <v>509</v>
      </c>
      <c r="D163" s="24" t="s">
        <v>510</v>
      </c>
      <c r="E163" s="23" t="s">
        <v>61</v>
      </c>
      <c r="F163" s="34" t="s">
        <v>511</v>
      </c>
      <c r="G163" s="35" t="s">
        <v>1986</v>
      </c>
      <c r="H163" s="54">
        <v>86</v>
      </c>
      <c r="I163" s="40" t="s">
        <v>1990</v>
      </c>
      <c r="J163" s="40" t="s">
        <v>1987</v>
      </c>
      <c r="K163" s="23" t="s">
        <v>693</v>
      </c>
      <c r="L163" s="24" t="s">
        <v>516</v>
      </c>
      <c r="M163" s="24" t="s">
        <v>517</v>
      </c>
      <c r="N163" s="24" t="s">
        <v>696</v>
      </c>
      <c r="O163" s="58">
        <v>69</v>
      </c>
      <c r="P163" s="58">
        <f aca="true" t="shared" si="6" ref="P163:P203">O163-Q163</f>
        <v>69</v>
      </c>
      <c r="Q163" s="58">
        <v>0</v>
      </c>
      <c r="R163" s="24">
        <v>19.4</v>
      </c>
      <c r="S163" s="16" t="s">
        <v>1136</v>
      </c>
      <c r="T163" s="76"/>
    </row>
    <row r="164" spans="1:20" ht="111.75" customHeight="1">
      <c r="A164" s="22">
        <v>131</v>
      </c>
      <c r="B164" s="24" t="s">
        <v>508</v>
      </c>
      <c r="C164" s="24" t="s">
        <v>509</v>
      </c>
      <c r="D164" s="24" t="s">
        <v>510</v>
      </c>
      <c r="E164" s="23" t="s">
        <v>1988</v>
      </c>
      <c r="F164" s="34" t="s">
        <v>511</v>
      </c>
      <c r="G164" s="35" t="s">
        <v>1989</v>
      </c>
      <c r="H164" s="54">
        <v>183.5</v>
      </c>
      <c r="I164" s="40" t="s">
        <v>1993</v>
      </c>
      <c r="J164" s="40" t="s">
        <v>1994</v>
      </c>
      <c r="K164" s="23" t="s">
        <v>693</v>
      </c>
      <c r="L164" s="24" t="s">
        <v>518</v>
      </c>
      <c r="M164" s="24" t="s">
        <v>519</v>
      </c>
      <c r="N164" s="24" t="s">
        <v>696</v>
      </c>
      <c r="O164" s="58">
        <v>3299</v>
      </c>
      <c r="P164" s="58">
        <f t="shared" si="6"/>
        <v>3299</v>
      </c>
      <c r="Q164" s="58">
        <v>0</v>
      </c>
      <c r="R164" s="24">
        <v>41.4</v>
      </c>
      <c r="S164" s="16" t="s">
        <v>1136</v>
      </c>
      <c r="T164" s="76"/>
    </row>
    <row r="165" spans="1:20" ht="16.5" customHeight="1">
      <c r="A165" s="197" t="s">
        <v>371</v>
      </c>
      <c r="B165" s="209"/>
      <c r="C165" s="18"/>
      <c r="D165" s="31" t="s">
        <v>372</v>
      </c>
      <c r="E165" s="31" t="s">
        <v>373</v>
      </c>
      <c r="F165" s="125" t="s">
        <v>372</v>
      </c>
      <c r="G165" s="42"/>
      <c r="H165" s="42"/>
      <c r="I165" s="123" t="s">
        <v>372</v>
      </c>
      <c r="J165" s="123"/>
      <c r="K165" s="31"/>
      <c r="L165" s="31"/>
      <c r="M165" s="31"/>
      <c r="N165" s="31"/>
      <c r="O165" s="218">
        <f>SUM(O161:O164)</f>
        <v>842339</v>
      </c>
      <c r="P165" s="58">
        <f t="shared" si="6"/>
        <v>842339</v>
      </c>
      <c r="Q165" s="220">
        <f>SUM(Q161:Q164)</f>
        <v>0</v>
      </c>
      <c r="R165" s="196">
        <f>SUM(R161:R164)</f>
        <v>437.09999999999997</v>
      </c>
      <c r="S165" s="29" t="s">
        <v>372</v>
      </c>
      <c r="T165" s="76"/>
    </row>
    <row r="166" spans="1:20" ht="60.75" customHeight="1">
      <c r="A166" s="22">
        <v>132</v>
      </c>
      <c r="B166" s="24" t="s">
        <v>520</v>
      </c>
      <c r="C166" s="24" t="s">
        <v>521</v>
      </c>
      <c r="D166" s="24" t="s">
        <v>522</v>
      </c>
      <c r="E166" s="23" t="s">
        <v>474</v>
      </c>
      <c r="F166" s="34" t="s">
        <v>523</v>
      </c>
      <c r="G166" s="35" t="s">
        <v>1995</v>
      </c>
      <c r="H166" s="43">
        <v>506.3</v>
      </c>
      <c r="I166" s="40" t="s">
        <v>1996</v>
      </c>
      <c r="J166" s="40" t="s">
        <v>1997</v>
      </c>
      <c r="K166" s="23" t="s">
        <v>693</v>
      </c>
      <c r="L166" s="23" t="s">
        <v>524</v>
      </c>
      <c r="M166" s="23" t="s">
        <v>525</v>
      </c>
      <c r="N166" s="23" t="s">
        <v>696</v>
      </c>
      <c r="O166" s="58">
        <v>1323699.22</v>
      </c>
      <c r="P166" s="58">
        <f t="shared" si="6"/>
        <v>1323699.22</v>
      </c>
      <c r="Q166" s="139">
        <v>0</v>
      </c>
      <c r="R166" s="26">
        <v>267.4</v>
      </c>
      <c r="S166" s="16" t="s">
        <v>1038</v>
      </c>
      <c r="T166" s="76" t="s">
        <v>2332</v>
      </c>
    </row>
    <row r="167" spans="1:20" ht="61.5" customHeight="1">
      <c r="A167" s="22">
        <v>133</v>
      </c>
      <c r="B167" s="24" t="s">
        <v>520</v>
      </c>
      <c r="C167" s="24" t="s">
        <v>521</v>
      </c>
      <c r="D167" s="24" t="s">
        <v>522</v>
      </c>
      <c r="E167" s="24" t="s">
        <v>1431</v>
      </c>
      <c r="F167" s="79" t="s">
        <v>526</v>
      </c>
      <c r="G167" s="76" t="s">
        <v>1102</v>
      </c>
      <c r="H167" s="43" t="s">
        <v>1163</v>
      </c>
      <c r="I167" s="40" t="s">
        <v>1998</v>
      </c>
      <c r="J167" s="40" t="s">
        <v>1999</v>
      </c>
      <c r="K167" s="24" t="s">
        <v>693</v>
      </c>
      <c r="L167" s="23" t="s">
        <v>527</v>
      </c>
      <c r="M167" s="23" t="s">
        <v>528</v>
      </c>
      <c r="N167" s="24" t="s">
        <v>696</v>
      </c>
      <c r="O167" s="58">
        <v>36285.3</v>
      </c>
      <c r="P167" s="58">
        <f t="shared" si="6"/>
        <v>36285.3</v>
      </c>
      <c r="Q167" s="58">
        <v>0</v>
      </c>
      <c r="R167" s="24"/>
      <c r="S167" s="16" t="s">
        <v>1483</v>
      </c>
      <c r="T167" s="76"/>
    </row>
    <row r="168" spans="1:20" ht="12.75" customHeight="1">
      <c r="A168" s="197" t="s">
        <v>371</v>
      </c>
      <c r="B168" s="209"/>
      <c r="C168" s="18"/>
      <c r="D168" s="31" t="s">
        <v>372</v>
      </c>
      <c r="E168" s="31" t="s">
        <v>373</v>
      </c>
      <c r="F168" s="125" t="s">
        <v>372</v>
      </c>
      <c r="G168" s="42"/>
      <c r="H168" s="42"/>
      <c r="I168" s="123" t="s">
        <v>372</v>
      </c>
      <c r="J168" s="123"/>
      <c r="K168" s="31"/>
      <c r="L168" s="31"/>
      <c r="M168" s="31"/>
      <c r="N168" s="31"/>
      <c r="O168" s="218">
        <f>SUM(O166:O167)</f>
        <v>1359984.52</v>
      </c>
      <c r="P168" s="58">
        <f t="shared" si="6"/>
        <v>1359984.52</v>
      </c>
      <c r="Q168" s="218">
        <f>SUM(Q166:Q167)</f>
        <v>0</v>
      </c>
      <c r="R168" s="31">
        <f>SUM(R166:R167)</f>
        <v>267.4</v>
      </c>
      <c r="S168" s="29" t="s">
        <v>372</v>
      </c>
      <c r="T168" s="76"/>
    </row>
    <row r="169" spans="1:20" ht="63.75" customHeight="1">
      <c r="A169" s="22">
        <v>134</v>
      </c>
      <c r="B169" s="24" t="s">
        <v>529</v>
      </c>
      <c r="C169" s="24" t="s">
        <v>530</v>
      </c>
      <c r="D169" s="24" t="s">
        <v>531</v>
      </c>
      <c r="E169" s="24" t="s">
        <v>1133</v>
      </c>
      <c r="F169" s="79" t="s">
        <v>532</v>
      </c>
      <c r="G169" s="76" t="s">
        <v>2000</v>
      </c>
      <c r="H169" s="43">
        <v>122.8</v>
      </c>
      <c r="I169" s="40" t="s">
        <v>2001</v>
      </c>
      <c r="J169" s="40" t="s">
        <v>2002</v>
      </c>
      <c r="K169" s="23" t="s">
        <v>693</v>
      </c>
      <c r="L169" s="24" t="s">
        <v>533</v>
      </c>
      <c r="M169" s="24" t="s">
        <v>534</v>
      </c>
      <c r="N169" s="24" t="s">
        <v>696</v>
      </c>
      <c r="O169" s="58">
        <v>235729.12</v>
      </c>
      <c r="P169" s="58">
        <f t="shared" si="6"/>
        <v>235729.12</v>
      </c>
      <c r="Q169" s="58">
        <v>0</v>
      </c>
      <c r="R169" s="24">
        <v>429.6</v>
      </c>
      <c r="S169" s="16" t="s">
        <v>991</v>
      </c>
      <c r="T169" s="76" t="s">
        <v>2325</v>
      </c>
    </row>
    <row r="170" spans="1:20" ht="112.5" customHeight="1">
      <c r="A170" s="22">
        <v>135</v>
      </c>
      <c r="B170" s="24" t="s">
        <v>529</v>
      </c>
      <c r="C170" s="24" t="s">
        <v>530</v>
      </c>
      <c r="D170" s="24" t="s">
        <v>531</v>
      </c>
      <c r="E170" s="24" t="s">
        <v>45</v>
      </c>
      <c r="F170" s="79" t="s">
        <v>984</v>
      </c>
      <c r="G170" s="76" t="s">
        <v>2003</v>
      </c>
      <c r="H170" s="43">
        <v>38.2</v>
      </c>
      <c r="I170" s="40" t="s">
        <v>2004</v>
      </c>
      <c r="J170" s="40" t="s">
        <v>2005</v>
      </c>
      <c r="K170" s="23" t="s">
        <v>693</v>
      </c>
      <c r="L170" s="24" t="s">
        <v>1137</v>
      </c>
      <c r="M170" s="24" t="s">
        <v>1138</v>
      </c>
      <c r="N170" s="24" t="s">
        <v>696</v>
      </c>
      <c r="O170" s="58">
        <v>70300</v>
      </c>
      <c r="P170" s="58">
        <f t="shared" si="6"/>
        <v>70300</v>
      </c>
      <c r="Q170" s="58">
        <v>0</v>
      </c>
      <c r="R170" s="24">
        <v>10.61</v>
      </c>
      <c r="S170" s="16" t="s">
        <v>2333</v>
      </c>
      <c r="T170" s="76"/>
    </row>
    <row r="171" spans="1:20" ht="12.75" customHeight="1">
      <c r="A171" s="197" t="s">
        <v>371</v>
      </c>
      <c r="B171" s="209"/>
      <c r="C171" s="18"/>
      <c r="D171" s="31" t="s">
        <v>372</v>
      </c>
      <c r="E171" s="31" t="s">
        <v>373</v>
      </c>
      <c r="F171" s="125" t="s">
        <v>372</v>
      </c>
      <c r="G171" s="42"/>
      <c r="H171" s="42"/>
      <c r="I171" s="123" t="s">
        <v>372</v>
      </c>
      <c r="J171" s="123"/>
      <c r="K171" s="31"/>
      <c r="L171" s="31"/>
      <c r="M171" s="31"/>
      <c r="N171" s="31"/>
      <c r="O171" s="218">
        <f>SUM(O169:O170)</f>
        <v>306029.12</v>
      </c>
      <c r="P171" s="58">
        <f t="shared" si="6"/>
        <v>306029.12</v>
      </c>
      <c r="Q171" s="220">
        <f>SUM(Q169:Q170)</f>
        <v>0</v>
      </c>
      <c r="R171" s="196">
        <f>SUM(R169:R170)</f>
        <v>440.21000000000004</v>
      </c>
      <c r="S171" s="29" t="s">
        <v>372</v>
      </c>
      <c r="T171" s="76"/>
    </row>
    <row r="172" spans="1:20" ht="113.25" customHeight="1">
      <c r="A172" s="22">
        <v>136</v>
      </c>
      <c r="B172" s="24" t="s">
        <v>537</v>
      </c>
      <c r="C172" s="24" t="s">
        <v>538</v>
      </c>
      <c r="D172" s="24" t="s">
        <v>539</v>
      </c>
      <c r="E172" s="24" t="s">
        <v>474</v>
      </c>
      <c r="F172" s="79" t="s">
        <v>540</v>
      </c>
      <c r="G172" s="76" t="s">
        <v>2006</v>
      </c>
      <c r="H172" s="43">
        <v>1978.1</v>
      </c>
      <c r="I172" s="40" t="s">
        <v>2007</v>
      </c>
      <c r="J172" s="40" t="s">
        <v>2008</v>
      </c>
      <c r="K172" s="23" t="s">
        <v>693</v>
      </c>
      <c r="L172" s="24" t="s">
        <v>541</v>
      </c>
      <c r="M172" s="24" t="s">
        <v>542</v>
      </c>
      <c r="N172" s="24" t="s">
        <v>696</v>
      </c>
      <c r="O172" s="58">
        <v>3081490</v>
      </c>
      <c r="P172" s="58">
        <f t="shared" si="6"/>
        <v>3081490</v>
      </c>
      <c r="Q172" s="58">
        <v>0</v>
      </c>
      <c r="R172" s="24">
        <v>503.9</v>
      </c>
      <c r="S172" s="16" t="s">
        <v>1038</v>
      </c>
      <c r="T172" s="76" t="s">
        <v>1115</v>
      </c>
    </row>
    <row r="173" spans="1:20" ht="108.75" customHeight="1">
      <c r="A173" s="22">
        <v>137</v>
      </c>
      <c r="B173" s="24" t="s">
        <v>537</v>
      </c>
      <c r="C173" s="24" t="s">
        <v>538</v>
      </c>
      <c r="D173" s="24" t="s">
        <v>539</v>
      </c>
      <c r="E173" s="24" t="s">
        <v>407</v>
      </c>
      <c r="F173" s="79" t="s">
        <v>1256</v>
      </c>
      <c r="G173" s="76" t="s">
        <v>2009</v>
      </c>
      <c r="H173" s="43">
        <v>233.3</v>
      </c>
      <c r="I173" s="40" t="s">
        <v>2010</v>
      </c>
      <c r="J173" s="40" t="s">
        <v>2011</v>
      </c>
      <c r="K173" s="23" t="s">
        <v>693</v>
      </c>
      <c r="L173" s="24" t="s">
        <v>543</v>
      </c>
      <c r="M173" s="24" t="s">
        <v>544</v>
      </c>
      <c r="N173" s="24" t="s">
        <v>696</v>
      </c>
      <c r="O173" s="58">
        <v>87319</v>
      </c>
      <c r="P173" s="58">
        <f t="shared" si="6"/>
        <v>87319</v>
      </c>
      <c r="Q173" s="58">
        <v>0</v>
      </c>
      <c r="R173" s="24">
        <v>67.9</v>
      </c>
      <c r="S173" s="16" t="s">
        <v>1038</v>
      </c>
      <c r="T173" s="76" t="s">
        <v>2012</v>
      </c>
    </row>
    <row r="174" spans="1:20" ht="111" customHeight="1">
      <c r="A174" s="22">
        <v>138</v>
      </c>
      <c r="B174" s="24" t="s">
        <v>537</v>
      </c>
      <c r="C174" s="24" t="s">
        <v>538</v>
      </c>
      <c r="D174" s="24" t="s">
        <v>539</v>
      </c>
      <c r="E174" s="24" t="s">
        <v>317</v>
      </c>
      <c r="F174" s="79" t="s">
        <v>540</v>
      </c>
      <c r="G174" s="76" t="s">
        <v>2013</v>
      </c>
      <c r="H174" s="43">
        <v>204.8</v>
      </c>
      <c r="I174" s="40" t="s">
        <v>2014</v>
      </c>
      <c r="J174" s="40" t="s">
        <v>2015</v>
      </c>
      <c r="K174" s="23" t="s">
        <v>693</v>
      </c>
      <c r="L174" s="24" t="s">
        <v>545</v>
      </c>
      <c r="M174" s="24" t="s">
        <v>546</v>
      </c>
      <c r="N174" s="24" t="s">
        <v>696</v>
      </c>
      <c r="O174" s="58">
        <v>37978</v>
      </c>
      <c r="P174" s="58">
        <f t="shared" si="6"/>
        <v>37978</v>
      </c>
      <c r="Q174" s="58">
        <v>0</v>
      </c>
      <c r="R174" s="24">
        <v>59.6</v>
      </c>
      <c r="S174" s="16" t="s">
        <v>1038</v>
      </c>
      <c r="T174" s="76"/>
    </row>
    <row r="175" spans="1:20" ht="12.75" customHeight="1">
      <c r="A175" s="197" t="s">
        <v>371</v>
      </c>
      <c r="B175" s="209"/>
      <c r="C175" s="18"/>
      <c r="D175" s="31" t="s">
        <v>372</v>
      </c>
      <c r="E175" s="31" t="s">
        <v>373</v>
      </c>
      <c r="F175" s="125" t="s">
        <v>372</v>
      </c>
      <c r="G175" s="42"/>
      <c r="H175" s="42"/>
      <c r="I175" s="123" t="s">
        <v>372</v>
      </c>
      <c r="J175" s="123"/>
      <c r="K175" s="31"/>
      <c r="L175" s="31"/>
      <c r="M175" s="31"/>
      <c r="N175" s="31"/>
      <c r="O175" s="218">
        <f>SUM(O172:O174)</f>
        <v>3206787</v>
      </c>
      <c r="P175" s="58">
        <f t="shared" si="6"/>
        <v>3206787</v>
      </c>
      <c r="Q175" s="218">
        <f>SUM(Q172:Q174)</f>
        <v>0</v>
      </c>
      <c r="R175" s="31">
        <f>SUM(R172:R174)</f>
        <v>631.4</v>
      </c>
      <c r="S175" s="29" t="s">
        <v>372</v>
      </c>
      <c r="T175" s="76"/>
    </row>
    <row r="176" spans="1:20" ht="60.75" customHeight="1">
      <c r="A176" s="22">
        <v>139</v>
      </c>
      <c r="B176" s="24" t="s">
        <v>547</v>
      </c>
      <c r="C176" s="24" t="s">
        <v>548</v>
      </c>
      <c r="D176" s="24" t="s">
        <v>549</v>
      </c>
      <c r="E176" s="23" t="s">
        <v>474</v>
      </c>
      <c r="F176" s="34" t="s">
        <v>550</v>
      </c>
      <c r="G176" s="35" t="s">
        <v>2016</v>
      </c>
      <c r="H176" s="43">
        <v>1556.3</v>
      </c>
      <c r="I176" s="40" t="s">
        <v>2017</v>
      </c>
      <c r="J176" s="40" t="s">
        <v>2018</v>
      </c>
      <c r="K176" s="23" t="s">
        <v>693</v>
      </c>
      <c r="L176" s="24" t="s">
        <v>551</v>
      </c>
      <c r="M176" s="24" t="s">
        <v>552</v>
      </c>
      <c r="N176" s="24" t="s">
        <v>696</v>
      </c>
      <c r="O176" s="58">
        <v>151000</v>
      </c>
      <c r="P176" s="58">
        <f t="shared" si="6"/>
        <v>151000</v>
      </c>
      <c r="Q176" s="58">
        <v>0</v>
      </c>
      <c r="R176" s="24">
        <v>436.5</v>
      </c>
      <c r="S176" s="16" t="s">
        <v>1147</v>
      </c>
      <c r="T176" s="76" t="s">
        <v>2322</v>
      </c>
    </row>
    <row r="177" spans="1:20" ht="61.5" customHeight="1">
      <c r="A177" s="22">
        <v>140</v>
      </c>
      <c r="B177" s="24" t="s">
        <v>547</v>
      </c>
      <c r="C177" s="24" t="s">
        <v>548</v>
      </c>
      <c r="D177" s="24" t="s">
        <v>549</v>
      </c>
      <c r="E177" s="24" t="s">
        <v>45</v>
      </c>
      <c r="F177" s="79" t="s">
        <v>550</v>
      </c>
      <c r="G177" s="76" t="s">
        <v>2019</v>
      </c>
      <c r="H177" s="43">
        <v>15.6</v>
      </c>
      <c r="I177" s="40" t="s">
        <v>2020</v>
      </c>
      <c r="J177" s="40" t="s">
        <v>2021</v>
      </c>
      <c r="K177" s="23" t="s">
        <v>693</v>
      </c>
      <c r="L177" s="24" t="s">
        <v>553</v>
      </c>
      <c r="M177" s="24" t="s">
        <v>554</v>
      </c>
      <c r="N177" s="24" t="s">
        <v>696</v>
      </c>
      <c r="O177" s="58">
        <v>236914</v>
      </c>
      <c r="P177" s="58">
        <f t="shared" si="6"/>
        <v>57179.51999999999</v>
      </c>
      <c r="Q177" s="58">
        <v>179734.48</v>
      </c>
      <c r="R177" s="24">
        <v>8.6</v>
      </c>
      <c r="S177" s="16" t="s">
        <v>1236</v>
      </c>
      <c r="T177" s="76"/>
    </row>
    <row r="178" spans="1:20" ht="12.75" customHeight="1">
      <c r="A178" s="197" t="s">
        <v>371</v>
      </c>
      <c r="B178" s="209"/>
      <c r="C178" s="18"/>
      <c r="D178" s="31" t="s">
        <v>372</v>
      </c>
      <c r="E178" s="31" t="s">
        <v>373</v>
      </c>
      <c r="F178" s="125" t="s">
        <v>372</v>
      </c>
      <c r="G178" s="42"/>
      <c r="H178" s="42"/>
      <c r="I178" s="123" t="s">
        <v>372</v>
      </c>
      <c r="J178" s="123"/>
      <c r="K178" s="31"/>
      <c r="L178" s="31"/>
      <c r="M178" s="31"/>
      <c r="N178" s="31"/>
      <c r="O178" s="218">
        <f>SUM(O176:O177)</f>
        <v>387914</v>
      </c>
      <c r="P178" s="58">
        <f t="shared" si="6"/>
        <v>208179.52</v>
      </c>
      <c r="Q178" s="218">
        <f>SUM(Q176:Q177)</f>
        <v>179734.48</v>
      </c>
      <c r="R178" s="31">
        <f>SUM(R176:R177)</f>
        <v>445.1</v>
      </c>
      <c r="S178" s="29" t="s">
        <v>372</v>
      </c>
      <c r="T178" s="76"/>
    </row>
    <row r="179" spans="1:20" ht="62.25" customHeight="1">
      <c r="A179" s="22">
        <v>141</v>
      </c>
      <c r="B179" s="24" t="s">
        <v>555</v>
      </c>
      <c r="C179" s="24" t="s">
        <v>556</v>
      </c>
      <c r="D179" s="24" t="s">
        <v>557</v>
      </c>
      <c r="E179" s="23" t="s">
        <v>474</v>
      </c>
      <c r="F179" s="34" t="s">
        <v>558</v>
      </c>
      <c r="G179" s="35" t="s">
        <v>2022</v>
      </c>
      <c r="H179" s="43">
        <v>959.8</v>
      </c>
      <c r="I179" s="40" t="s">
        <v>2023</v>
      </c>
      <c r="J179" s="40" t="s">
        <v>2024</v>
      </c>
      <c r="K179" s="23" t="s">
        <v>693</v>
      </c>
      <c r="L179" s="24" t="s">
        <v>559</v>
      </c>
      <c r="M179" s="24" t="s">
        <v>560</v>
      </c>
      <c r="N179" s="24" t="s">
        <v>696</v>
      </c>
      <c r="O179" s="58">
        <v>1432300</v>
      </c>
      <c r="P179" s="58">
        <f t="shared" si="6"/>
        <v>915895.29</v>
      </c>
      <c r="Q179" s="58">
        <v>516404.71</v>
      </c>
      <c r="R179" s="24">
        <v>155.6</v>
      </c>
      <c r="S179" s="16" t="s">
        <v>1038</v>
      </c>
      <c r="T179" s="76" t="s">
        <v>2324</v>
      </c>
    </row>
    <row r="180" spans="1:20" ht="84" customHeight="1">
      <c r="A180" s="22">
        <v>142</v>
      </c>
      <c r="B180" s="24" t="s">
        <v>555</v>
      </c>
      <c r="C180" s="24" t="s">
        <v>556</v>
      </c>
      <c r="D180" s="24" t="s">
        <v>557</v>
      </c>
      <c r="E180" s="24" t="s">
        <v>1511</v>
      </c>
      <c r="F180" s="79" t="s">
        <v>561</v>
      </c>
      <c r="G180" s="76" t="s">
        <v>1101</v>
      </c>
      <c r="H180" s="43" t="s">
        <v>1163</v>
      </c>
      <c r="I180" s="40" t="s">
        <v>2025</v>
      </c>
      <c r="J180" s="105" t="s">
        <v>1163</v>
      </c>
      <c r="K180" s="24" t="s">
        <v>693</v>
      </c>
      <c r="L180" s="24" t="s">
        <v>562</v>
      </c>
      <c r="M180" s="24" t="s">
        <v>563</v>
      </c>
      <c r="N180" s="24" t="s">
        <v>696</v>
      </c>
      <c r="O180" s="58">
        <v>81909</v>
      </c>
      <c r="P180" s="58">
        <f t="shared" si="6"/>
        <v>81909</v>
      </c>
      <c r="Q180" s="58">
        <v>0</v>
      </c>
      <c r="R180" s="24"/>
      <c r="S180" s="16" t="s">
        <v>1512</v>
      </c>
      <c r="T180" s="76"/>
    </row>
    <row r="181" spans="1:20" ht="12.75" customHeight="1">
      <c r="A181" s="197" t="s">
        <v>371</v>
      </c>
      <c r="B181" s="209"/>
      <c r="C181" s="18"/>
      <c r="D181" s="31" t="s">
        <v>372</v>
      </c>
      <c r="E181" s="31" t="s">
        <v>373</v>
      </c>
      <c r="F181" s="125" t="s">
        <v>372</v>
      </c>
      <c r="G181" s="42"/>
      <c r="H181" s="42"/>
      <c r="I181" s="123" t="s">
        <v>372</v>
      </c>
      <c r="J181" s="123"/>
      <c r="K181" s="31"/>
      <c r="L181" s="31"/>
      <c r="M181" s="31"/>
      <c r="N181" s="31"/>
      <c r="O181" s="218">
        <f>SUM(O179:O180)</f>
        <v>1514209</v>
      </c>
      <c r="P181" s="58">
        <f t="shared" si="6"/>
        <v>997804.29</v>
      </c>
      <c r="Q181" s="218">
        <f>SUM(Q179:Q180)</f>
        <v>516404.71</v>
      </c>
      <c r="R181" s="31">
        <f>SUM(R179:R180)</f>
        <v>155.6</v>
      </c>
      <c r="S181" s="29" t="s">
        <v>372</v>
      </c>
      <c r="T181" s="76"/>
    </row>
    <row r="182" spans="1:20" ht="60.75" customHeight="1">
      <c r="A182" s="22">
        <v>143</v>
      </c>
      <c r="B182" s="24" t="s">
        <v>1021</v>
      </c>
      <c r="C182" s="24" t="s">
        <v>1022</v>
      </c>
      <c r="D182" s="23" t="s">
        <v>1023</v>
      </c>
      <c r="E182" s="192" t="s">
        <v>474</v>
      </c>
      <c r="F182" s="79" t="s">
        <v>1024</v>
      </c>
      <c r="G182" s="76" t="s">
        <v>2026</v>
      </c>
      <c r="H182" s="43">
        <v>7090</v>
      </c>
      <c r="I182" s="40" t="s">
        <v>2027</v>
      </c>
      <c r="J182" s="40" t="s">
        <v>2028</v>
      </c>
      <c r="K182" s="23" t="s">
        <v>693</v>
      </c>
      <c r="L182" s="24" t="s">
        <v>1025</v>
      </c>
      <c r="M182" s="24" t="s">
        <v>1026</v>
      </c>
      <c r="N182" s="24" t="s">
        <v>696</v>
      </c>
      <c r="O182" s="58">
        <v>2660327</v>
      </c>
      <c r="P182" s="58">
        <f t="shared" si="6"/>
        <v>2660327</v>
      </c>
      <c r="Q182" s="58">
        <v>0</v>
      </c>
      <c r="R182" s="24">
        <v>1695.1</v>
      </c>
      <c r="S182" s="16" t="s">
        <v>1038</v>
      </c>
      <c r="T182" s="76" t="s">
        <v>1113</v>
      </c>
    </row>
    <row r="183" spans="1:20" ht="65.25" customHeight="1">
      <c r="A183" s="22">
        <v>144</v>
      </c>
      <c r="B183" s="24" t="s">
        <v>1021</v>
      </c>
      <c r="C183" s="24" t="s">
        <v>1022</v>
      </c>
      <c r="D183" s="24" t="s">
        <v>1023</v>
      </c>
      <c r="E183" s="24" t="s">
        <v>414</v>
      </c>
      <c r="F183" s="79" t="s">
        <v>1027</v>
      </c>
      <c r="G183" s="76" t="s">
        <v>2029</v>
      </c>
      <c r="H183" s="43">
        <v>225.4</v>
      </c>
      <c r="I183" s="40" t="s">
        <v>2030</v>
      </c>
      <c r="J183" s="40" t="s">
        <v>2031</v>
      </c>
      <c r="K183" s="24" t="s">
        <v>693</v>
      </c>
      <c r="L183" s="24" t="s">
        <v>1028</v>
      </c>
      <c r="M183" s="24" t="s">
        <v>1029</v>
      </c>
      <c r="N183" s="24" t="s">
        <v>696</v>
      </c>
      <c r="O183" s="58">
        <v>21086</v>
      </c>
      <c r="P183" s="58">
        <f t="shared" si="6"/>
        <v>21086</v>
      </c>
      <c r="Q183" s="58">
        <v>0</v>
      </c>
      <c r="R183" s="45"/>
      <c r="S183" s="16" t="s">
        <v>623</v>
      </c>
      <c r="T183" s="76" t="s">
        <v>2032</v>
      </c>
    </row>
    <row r="184" spans="1:20" ht="60">
      <c r="A184" s="22">
        <v>145</v>
      </c>
      <c r="B184" s="24" t="s">
        <v>1021</v>
      </c>
      <c r="C184" s="24" t="s">
        <v>1022</v>
      </c>
      <c r="D184" s="24" t="s">
        <v>1023</v>
      </c>
      <c r="E184" s="24" t="s">
        <v>621</v>
      </c>
      <c r="F184" s="79" t="s">
        <v>1027</v>
      </c>
      <c r="G184" s="76" t="s">
        <v>622</v>
      </c>
      <c r="H184" s="43" t="s">
        <v>1163</v>
      </c>
      <c r="I184" s="40" t="s">
        <v>2033</v>
      </c>
      <c r="J184" s="40" t="s">
        <v>2034</v>
      </c>
      <c r="K184" s="24" t="s">
        <v>693</v>
      </c>
      <c r="L184" s="24" t="s">
        <v>1030</v>
      </c>
      <c r="M184" s="24" t="s">
        <v>1031</v>
      </c>
      <c r="N184" s="24" t="s">
        <v>696</v>
      </c>
      <c r="O184" s="58">
        <v>63815</v>
      </c>
      <c r="P184" s="58">
        <f t="shared" si="6"/>
        <v>63815</v>
      </c>
      <c r="Q184" s="58">
        <v>0</v>
      </c>
      <c r="R184" s="45"/>
      <c r="S184" s="16" t="s">
        <v>623</v>
      </c>
      <c r="T184" s="76" t="s">
        <v>2032</v>
      </c>
    </row>
    <row r="185" spans="1:20" ht="12.75" customHeight="1">
      <c r="A185" s="197" t="s">
        <v>371</v>
      </c>
      <c r="B185" s="209"/>
      <c r="C185" s="18"/>
      <c r="D185" s="31" t="s">
        <v>372</v>
      </c>
      <c r="E185" s="31" t="s">
        <v>373</v>
      </c>
      <c r="F185" s="125" t="s">
        <v>372</v>
      </c>
      <c r="G185" s="42"/>
      <c r="H185" s="42"/>
      <c r="I185" s="123" t="s">
        <v>372</v>
      </c>
      <c r="J185" s="123"/>
      <c r="K185" s="31"/>
      <c r="L185" s="31"/>
      <c r="M185" s="31"/>
      <c r="N185" s="31"/>
      <c r="O185" s="218">
        <f>SUM(O182:O184)</f>
        <v>2745228</v>
      </c>
      <c r="P185" s="58">
        <f t="shared" si="6"/>
        <v>2745228</v>
      </c>
      <c r="Q185" s="218">
        <f>SUM(Q182:Q184)</f>
        <v>0</v>
      </c>
      <c r="R185" s="31">
        <f>SUM(R182:R184)</f>
        <v>1695.1</v>
      </c>
      <c r="S185" s="29" t="s">
        <v>372</v>
      </c>
      <c r="T185" s="76"/>
    </row>
    <row r="186" spans="1:20" ht="63.75" customHeight="1">
      <c r="A186" s="22">
        <v>146</v>
      </c>
      <c r="B186" s="24" t="s">
        <v>1032</v>
      </c>
      <c r="C186" s="24" t="s">
        <v>1033</v>
      </c>
      <c r="D186" s="24" t="s">
        <v>1034</v>
      </c>
      <c r="E186" s="24" t="s">
        <v>474</v>
      </c>
      <c r="F186" s="79" t="s">
        <v>1035</v>
      </c>
      <c r="G186" s="76" t="s">
        <v>2035</v>
      </c>
      <c r="H186" s="43">
        <v>1239.5</v>
      </c>
      <c r="I186" s="40" t="s">
        <v>2036</v>
      </c>
      <c r="J186" s="40" t="s">
        <v>2037</v>
      </c>
      <c r="K186" s="23" t="s">
        <v>693</v>
      </c>
      <c r="L186" s="24" t="s">
        <v>1036</v>
      </c>
      <c r="M186" s="24" t="s">
        <v>1037</v>
      </c>
      <c r="N186" s="24" t="s">
        <v>696</v>
      </c>
      <c r="O186" s="58">
        <v>1710166</v>
      </c>
      <c r="P186" s="58">
        <f t="shared" si="6"/>
        <v>926130.08</v>
      </c>
      <c r="Q186" s="58">
        <v>784035.92</v>
      </c>
      <c r="R186" s="24">
        <v>707.8</v>
      </c>
      <c r="S186" s="16" t="s">
        <v>1331</v>
      </c>
      <c r="T186" s="76" t="s">
        <v>2323</v>
      </c>
    </row>
    <row r="187" spans="1:20" ht="12.75" customHeight="1">
      <c r="A187" s="197" t="s">
        <v>371</v>
      </c>
      <c r="B187" s="209"/>
      <c r="C187" s="18"/>
      <c r="D187" s="31" t="s">
        <v>372</v>
      </c>
      <c r="E187" s="31" t="s">
        <v>373</v>
      </c>
      <c r="F187" s="125" t="s">
        <v>372</v>
      </c>
      <c r="G187" s="42"/>
      <c r="H187" s="42"/>
      <c r="I187" s="123" t="s">
        <v>372</v>
      </c>
      <c r="J187" s="123"/>
      <c r="K187" s="31"/>
      <c r="L187" s="31"/>
      <c r="M187" s="31"/>
      <c r="N187" s="31"/>
      <c r="O187" s="221">
        <f>SUM(O186:O186)</f>
        <v>1710166</v>
      </c>
      <c r="P187" s="58">
        <f t="shared" si="6"/>
        <v>926130.08</v>
      </c>
      <c r="Q187" s="220">
        <f>SUM(Q186:Q186)</f>
        <v>784035.92</v>
      </c>
      <c r="R187" s="196">
        <f>SUM(R186:R186)</f>
        <v>707.8</v>
      </c>
      <c r="S187" s="29" t="s">
        <v>372</v>
      </c>
      <c r="T187" s="76"/>
    </row>
    <row r="188" spans="1:20" ht="111.75" customHeight="1">
      <c r="A188" s="22">
        <v>147</v>
      </c>
      <c r="B188" s="24" t="s">
        <v>882</v>
      </c>
      <c r="C188" s="24" t="s">
        <v>883</v>
      </c>
      <c r="D188" s="24" t="s">
        <v>1007</v>
      </c>
      <c r="E188" s="24" t="s">
        <v>474</v>
      </c>
      <c r="F188" s="79" t="s">
        <v>884</v>
      </c>
      <c r="G188" s="76" t="s">
        <v>2038</v>
      </c>
      <c r="H188" s="43">
        <v>1636.7</v>
      </c>
      <c r="I188" s="40" t="s">
        <v>2039</v>
      </c>
      <c r="J188" s="40" t="s">
        <v>2040</v>
      </c>
      <c r="K188" s="23" t="s">
        <v>693</v>
      </c>
      <c r="L188" s="24" t="s">
        <v>885</v>
      </c>
      <c r="M188" s="24" t="s">
        <v>886</v>
      </c>
      <c r="N188" s="24" t="s">
        <v>696</v>
      </c>
      <c r="O188" s="58">
        <v>10579844</v>
      </c>
      <c r="P188" s="58">
        <f t="shared" si="6"/>
        <v>2025690.1199999992</v>
      </c>
      <c r="Q188" s="58">
        <v>8554153.88</v>
      </c>
      <c r="R188" s="24">
        <v>861.1</v>
      </c>
      <c r="S188" s="16" t="s">
        <v>0</v>
      </c>
      <c r="T188" s="76" t="s">
        <v>1433</v>
      </c>
    </row>
    <row r="189" spans="1:20" ht="111.75" customHeight="1">
      <c r="A189" s="22">
        <v>148</v>
      </c>
      <c r="B189" s="24" t="s">
        <v>882</v>
      </c>
      <c r="C189" s="24" t="s">
        <v>883</v>
      </c>
      <c r="D189" s="24" t="s">
        <v>1007</v>
      </c>
      <c r="E189" s="24" t="s">
        <v>2043</v>
      </c>
      <c r="F189" s="79" t="s">
        <v>884</v>
      </c>
      <c r="G189" s="76" t="s">
        <v>1432</v>
      </c>
      <c r="H189" s="43" t="s">
        <v>1163</v>
      </c>
      <c r="I189" s="40" t="s">
        <v>2041</v>
      </c>
      <c r="J189" s="40" t="s">
        <v>2042</v>
      </c>
      <c r="K189" s="24" t="s">
        <v>693</v>
      </c>
      <c r="L189" s="24" t="s">
        <v>888</v>
      </c>
      <c r="M189" s="24" t="s">
        <v>889</v>
      </c>
      <c r="N189" s="24" t="s">
        <v>696</v>
      </c>
      <c r="O189" s="58">
        <v>61362</v>
      </c>
      <c r="P189" s="58">
        <f t="shared" si="6"/>
        <v>24885.64</v>
      </c>
      <c r="Q189" s="58">
        <v>36476.36</v>
      </c>
      <c r="R189" s="45"/>
      <c r="S189" s="16" t="s">
        <v>1079</v>
      </c>
      <c r="T189" s="76"/>
    </row>
    <row r="190" spans="1:20" ht="111.75" customHeight="1">
      <c r="A190" s="22">
        <v>149</v>
      </c>
      <c r="B190" s="24" t="s">
        <v>882</v>
      </c>
      <c r="C190" s="24" t="s">
        <v>883</v>
      </c>
      <c r="D190" s="24" t="s">
        <v>1007</v>
      </c>
      <c r="E190" s="24" t="s">
        <v>890</v>
      </c>
      <c r="F190" s="79" t="s">
        <v>884</v>
      </c>
      <c r="G190" s="76" t="s">
        <v>1078</v>
      </c>
      <c r="H190" s="43" t="s">
        <v>1163</v>
      </c>
      <c r="I190" s="40" t="s">
        <v>2044</v>
      </c>
      <c r="J190" s="40" t="s">
        <v>2045</v>
      </c>
      <c r="K190" s="24" t="s">
        <v>693</v>
      </c>
      <c r="L190" s="24" t="s">
        <v>891</v>
      </c>
      <c r="M190" s="24" t="s">
        <v>892</v>
      </c>
      <c r="N190" s="24" t="s">
        <v>696</v>
      </c>
      <c r="O190" s="58">
        <v>382535</v>
      </c>
      <c r="P190" s="58">
        <f t="shared" si="6"/>
        <v>163039.8</v>
      </c>
      <c r="Q190" s="58">
        <v>219495.2</v>
      </c>
      <c r="R190" s="45"/>
      <c r="S190" s="16" t="s">
        <v>1079</v>
      </c>
      <c r="T190" s="76"/>
    </row>
    <row r="191" spans="1:20" ht="108.75" customHeight="1">
      <c r="A191" s="22">
        <v>150</v>
      </c>
      <c r="B191" s="24" t="s">
        <v>882</v>
      </c>
      <c r="C191" s="24" t="s">
        <v>883</v>
      </c>
      <c r="D191" s="24" t="s">
        <v>1007</v>
      </c>
      <c r="E191" s="24" t="s">
        <v>893</v>
      </c>
      <c r="F191" s="79" t="s">
        <v>884</v>
      </c>
      <c r="G191" s="76" t="s">
        <v>1081</v>
      </c>
      <c r="H191" s="43" t="s">
        <v>1163</v>
      </c>
      <c r="I191" s="40" t="s">
        <v>2046</v>
      </c>
      <c r="J191" s="40" t="s">
        <v>2047</v>
      </c>
      <c r="K191" s="24" t="s">
        <v>693</v>
      </c>
      <c r="L191" s="24" t="s">
        <v>894</v>
      </c>
      <c r="M191" s="24" t="s">
        <v>895</v>
      </c>
      <c r="N191" s="24" t="s">
        <v>696</v>
      </c>
      <c r="O191" s="58">
        <v>164144</v>
      </c>
      <c r="P191" s="58">
        <f>O191-Q191</f>
        <v>164144</v>
      </c>
      <c r="Q191" s="58">
        <v>0</v>
      </c>
      <c r="R191" s="45"/>
      <c r="S191" s="16" t="s">
        <v>1079</v>
      </c>
      <c r="T191" s="76"/>
    </row>
    <row r="192" spans="1:20" ht="110.25" customHeight="1">
      <c r="A192" s="22">
        <v>151</v>
      </c>
      <c r="B192" s="24" t="s">
        <v>882</v>
      </c>
      <c r="C192" s="24" t="s">
        <v>883</v>
      </c>
      <c r="D192" s="24" t="s">
        <v>1007</v>
      </c>
      <c r="E192" s="24" t="s">
        <v>896</v>
      </c>
      <c r="F192" s="79" t="s">
        <v>884</v>
      </c>
      <c r="G192" s="76" t="s">
        <v>1080</v>
      </c>
      <c r="H192" s="43" t="s">
        <v>1163</v>
      </c>
      <c r="I192" s="40" t="s">
        <v>2048</v>
      </c>
      <c r="J192" s="40" t="s">
        <v>2049</v>
      </c>
      <c r="K192" s="24" t="s">
        <v>693</v>
      </c>
      <c r="L192" s="24" t="s">
        <v>897</v>
      </c>
      <c r="M192" s="24" t="s">
        <v>898</v>
      </c>
      <c r="N192" s="24" t="s">
        <v>696</v>
      </c>
      <c r="O192" s="58">
        <v>357327</v>
      </c>
      <c r="P192" s="58">
        <f t="shared" si="6"/>
        <v>203321.38</v>
      </c>
      <c r="Q192" s="58">
        <v>154005.62</v>
      </c>
      <c r="R192" s="45"/>
      <c r="S192" s="16" t="s">
        <v>1079</v>
      </c>
      <c r="T192" s="76"/>
    </row>
    <row r="193" spans="1:20" ht="12.75" customHeight="1">
      <c r="A193" s="200" t="s">
        <v>371</v>
      </c>
      <c r="B193" s="209"/>
      <c r="C193" s="18"/>
      <c r="D193" s="31" t="s">
        <v>372</v>
      </c>
      <c r="E193" s="31" t="s">
        <v>373</v>
      </c>
      <c r="F193" s="125" t="s">
        <v>372</v>
      </c>
      <c r="G193" s="42"/>
      <c r="H193" s="42"/>
      <c r="I193" s="123" t="s">
        <v>372</v>
      </c>
      <c r="J193" s="123"/>
      <c r="K193" s="31"/>
      <c r="L193" s="31"/>
      <c r="M193" s="31"/>
      <c r="N193" s="31"/>
      <c r="O193" s="218">
        <f>SUM(O188:O192)</f>
        <v>11545212</v>
      </c>
      <c r="P193" s="58">
        <f t="shared" si="6"/>
        <v>2581080.9400000013</v>
      </c>
      <c r="Q193" s="220">
        <f>SUM(Q188:Q192)</f>
        <v>8964131.059999999</v>
      </c>
      <c r="R193" s="196">
        <f>SUM(R188:R192)</f>
        <v>861.1</v>
      </c>
      <c r="S193" s="29" t="s">
        <v>372</v>
      </c>
      <c r="T193" s="76"/>
    </row>
    <row r="194" spans="1:20" ht="102.75" customHeight="1">
      <c r="A194" s="43">
        <v>152</v>
      </c>
      <c r="B194" s="40" t="s">
        <v>2774</v>
      </c>
      <c r="C194" s="24" t="s">
        <v>2563</v>
      </c>
      <c r="D194" s="24" t="s">
        <v>2775</v>
      </c>
      <c r="E194" s="24" t="s">
        <v>2776</v>
      </c>
      <c r="F194" s="79" t="s">
        <v>2791</v>
      </c>
      <c r="G194" s="43" t="s">
        <v>2778</v>
      </c>
      <c r="H194" s="43">
        <v>9069.6</v>
      </c>
      <c r="I194" s="40" t="s">
        <v>2779</v>
      </c>
      <c r="J194" s="40" t="s">
        <v>2780</v>
      </c>
      <c r="K194" s="23" t="s">
        <v>693</v>
      </c>
      <c r="L194" s="22" t="s">
        <v>2781</v>
      </c>
      <c r="M194" s="22" t="s">
        <v>2782</v>
      </c>
      <c r="N194" s="22" t="s">
        <v>2783</v>
      </c>
      <c r="O194" s="142">
        <v>91292035.62</v>
      </c>
      <c r="P194" s="142">
        <f aca="true" t="shared" si="7" ref="P194:P202">O194-Q194</f>
        <v>3043067.88000001</v>
      </c>
      <c r="Q194" s="142">
        <v>88248967.74</v>
      </c>
      <c r="R194" s="167">
        <v>2537.2</v>
      </c>
      <c r="S194" s="112" t="s">
        <v>2784</v>
      </c>
      <c r="T194" s="76"/>
    </row>
    <row r="195" spans="1:20" ht="114.75" customHeight="1">
      <c r="A195" s="43">
        <v>153</v>
      </c>
      <c r="B195" s="40" t="s">
        <v>2774</v>
      </c>
      <c r="C195" s="24" t="s">
        <v>2563</v>
      </c>
      <c r="D195" s="24" t="s">
        <v>2775</v>
      </c>
      <c r="E195" s="24" t="s">
        <v>2790</v>
      </c>
      <c r="F195" s="79" t="s">
        <v>2791</v>
      </c>
      <c r="G195" s="43" t="s">
        <v>2785</v>
      </c>
      <c r="H195" s="43">
        <v>71.5</v>
      </c>
      <c r="I195" s="40" t="s">
        <v>2786</v>
      </c>
      <c r="J195" s="40" t="s">
        <v>2787</v>
      </c>
      <c r="K195" s="23" t="s">
        <v>693</v>
      </c>
      <c r="L195" s="22" t="s">
        <v>2789</v>
      </c>
      <c r="M195" s="22" t="s">
        <v>2788</v>
      </c>
      <c r="N195" s="22" t="s">
        <v>2783</v>
      </c>
      <c r="O195" s="142">
        <v>5684952</v>
      </c>
      <c r="P195" s="142">
        <f t="shared" si="7"/>
        <v>189498.36000000034</v>
      </c>
      <c r="Q195" s="142">
        <v>5495453.64</v>
      </c>
      <c r="R195" s="167">
        <v>20</v>
      </c>
      <c r="S195" s="112" t="s">
        <v>2803</v>
      </c>
      <c r="T195" s="76"/>
    </row>
    <row r="196" spans="1:20" ht="113.25" customHeight="1">
      <c r="A196" s="43">
        <v>154</v>
      </c>
      <c r="B196" s="40" t="s">
        <v>2774</v>
      </c>
      <c r="C196" s="24" t="s">
        <v>2563</v>
      </c>
      <c r="D196" s="24" t="s">
        <v>2775</v>
      </c>
      <c r="E196" s="24" t="s">
        <v>2777</v>
      </c>
      <c r="F196" s="79" t="s">
        <v>2791</v>
      </c>
      <c r="G196" s="43" t="s">
        <v>2792</v>
      </c>
      <c r="H196" s="43" t="s">
        <v>1163</v>
      </c>
      <c r="I196" s="40" t="s">
        <v>2793</v>
      </c>
      <c r="J196" s="40" t="s">
        <v>2794</v>
      </c>
      <c r="K196" s="23" t="s">
        <v>693</v>
      </c>
      <c r="L196" s="22" t="s">
        <v>2795</v>
      </c>
      <c r="M196" s="22" t="s">
        <v>2796</v>
      </c>
      <c r="N196" s="22" t="s">
        <v>2783</v>
      </c>
      <c r="O196" s="142">
        <v>845295.36</v>
      </c>
      <c r="P196" s="142">
        <f t="shared" si="7"/>
        <v>28176.47999999998</v>
      </c>
      <c r="Q196" s="142">
        <v>817118.88</v>
      </c>
      <c r="R196" s="167"/>
      <c r="S196" s="112" t="s">
        <v>2804</v>
      </c>
      <c r="T196" s="76"/>
    </row>
    <row r="197" spans="1:20" ht="101.25" customHeight="1">
      <c r="A197" s="43">
        <v>155</v>
      </c>
      <c r="B197" s="40" t="s">
        <v>2774</v>
      </c>
      <c r="C197" s="24" t="s">
        <v>2563</v>
      </c>
      <c r="D197" s="24" t="s">
        <v>2775</v>
      </c>
      <c r="E197" s="24" t="s">
        <v>2812</v>
      </c>
      <c r="F197" s="79" t="s">
        <v>2791</v>
      </c>
      <c r="G197" s="43" t="s">
        <v>2806</v>
      </c>
      <c r="H197" s="43" t="s">
        <v>1163</v>
      </c>
      <c r="I197" s="40" t="s">
        <v>2807</v>
      </c>
      <c r="J197" s="40" t="s">
        <v>2808</v>
      </c>
      <c r="K197" s="23" t="s">
        <v>693</v>
      </c>
      <c r="L197" s="22" t="s">
        <v>2809</v>
      </c>
      <c r="M197" s="22" t="s">
        <v>2810</v>
      </c>
      <c r="N197" s="22" t="s">
        <v>2811</v>
      </c>
      <c r="O197" s="142">
        <v>3426857</v>
      </c>
      <c r="P197" s="142">
        <f t="shared" si="7"/>
        <v>114228.6000000001</v>
      </c>
      <c r="Q197" s="142">
        <v>3312628.4</v>
      </c>
      <c r="R197" s="167"/>
      <c r="S197" s="112" t="s">
        <v>2813</v>
      </c>
      <c r="T197" s="76"/>
    </row>
    <row r="198" spans="1:20" ht="98.25" customHeight="1">
      <c r="A198" s="43">
        <v>156</v>
      </c>
      <c r="B198" s="40" t="s">
        <v>2774</v>
      </c>
      <c r="C198" s="24" t="s">
        <v>2563</v>
      </c>
      <c r="D198" s="24" t="s">
        <v>2775</v>
      </c>
      <c r="E198" s="24" t="s">
        <v>2797</v>
      </c>
      <c r="F198" s="79" t="s">
        <v>2791</v>
      </c>
      <c r="G198" s="43" t="s">
        <v>2798</v>
      </c>
      <c r="H198" s="43" t="s">
        <v>1163</v>
      </c>
      <c r="I198" s="40" t="s">
        <v>2799</v>
      </c>
      <c r="J198" s="40" t="s">
        <v>2800</v>
      </c>
      <c r="K198" s="23" t="s">
        <v>693</v>
      </c>
      <c r="L198" s="22" t="s">
        <v>2801</v>
      </c>
      <c r="M198" s="22" t="s">
        <v>2802</v>
      </c>
      <c r="N198" s="22" t="s">
        <v>2811</v>
      </c>
      <c r="O198" s="142">
        <v>1370917</v>
      </c>
      <c r="P198" s="142">
        <f t="shared" si="7"/>
        <v>68545.80000000005</v>
      </c>
      <c r="Q198" s="142">
        <v>1302371.2</v>
      </c>
      <c r="R198" s="167"/>
      <c r="S198" s="112" t="s">
        <v>2805</v>
      </c>
      <c r="T198" s="76"/>
    </row>
    <row r="199" spans="1:20" ht="101.25" customHeight="1">
      <c r="A199" s="43">
        <v>157</v>
      </c>
      <c r="B199" s="40" t="s">
        <v>2774</v>
      </c>
      <c r="C199" s="24" t="s">
        <v>2563</v>
      </c>
      <c r="D199" s="24" t="s">
        <v>2775</v>
      </c>
      <c r="E199" s="24" t="s">
        <v>2814</v>
      </c>
      <c r="F199" s="79" t="s">
        <v>2791</v>
      </c>
      <c r="G199" s="43" t="s">
        <v>2815</v>
      </c>
      <c r="H199" s="43" t="s">
        <v>1163</v>
      </c>
      <c r="I199" s="40" t="s">
        <v>2816</v>
      </c>
      <c r="J199" s="40" t="s">
        <v>2817</v>
      </c>
      <c r="K199" s="23" t="s">
        <v>693</v>
      </c>
      <c r="L199" s="22" t="s">
        <v>2818</v>
      </c>
      <c r="M199" s="22" t="s">
        <v>2819</v>
      </c>
      <c r="N199" s="22" t="s">
        <v>2811</v>
      </c>
      <c r="O199" s="142">
        <v>645552</v>
      </c>
      <c r="P199" s="142">
        <f t="shared" si="7"/>
        <v>43036.80000000005</v>
      </c>
      <c r="Q199" s="142">
        <v>602515.2</v>
      </c>
      <c r="R199" s="168"/>
      <c r="S199" s="112" t="s">
        <v>2820</v>
      </c>
      <c r="T199" s="76"/>
    </row>
    <row r="200" spans="1:20" ht="103.5" customHeight="1">
      <c r="A200" s="43">
        <v>158</v>
      </c>
      <c r="B200" s="40" t="s">
        <v>2774</v>
      </c>
      <c r="C200" s="24" t="s">
        <v>2563</v>
      </c>
      <c r="D200" s="24" t="s">
        <v>2775</v>
      </c>
      <c r="E200" s="24" t="s">
        <v>2821</v>
      </c>
      <c r="F200" s="79" t="s">
        <v>2791</v>
      </c>
      <c r="G200" s="43" t="s">
        <v>2822</v>
      </c>
      <c r="H200" s="43" t="s">
        <v>1163</v>
      </c>
      <c r="I200" s="40" t="s">
        <v>2823</v>
      </c>
      <c r="J200" s="40" t="s">
        <v>2824</v>
      </c>
      <c r="K200" s="23" t="s">
        <v>693</v>
      </c>
      <c r="L200" s="22" t="s">
        <v>2825</v>
      </c>
      <c r="M200" s="22" t="s">
        <v>2826</v>
      </c>
      <c r="N200" s="22" t="s">
        <v>2827</v>
      </c>
      <c r="O200" s="142">
        <v>5117617</v>
      </c>
      <c r="P200" s="142">
        <f t="shared" si="7"/>
        <v>170587.2000000002</v>
      </c>
      <c r="Q200" s="142">
        <v>4947029.8</v>
      </c>
      <c r="R200" s="168"/>
      <c r="S200" s="112" t="s">
        <v>2828</v>
      </c>
      <c r="T200" s="76"/>
    </row>
    <row r="201" spans="1:20" ht="101.25" customHeight="1">
      <c r="A201" s="43">
        <v>159</v>
      </c>
      <c r="B201" s="40" t="s">
        <v>2774</v>
      </c>
      <c r="C201" s="24" t="s">
        <v>2563</v>
      </c>
      <c r="D201" s="24" t="s">
        <v>2775</v>
      </c>
      <c r="E201" s="24" t="s">
        <v>2829</v>
      </c>
      <c r="F201" s="79" t="s">
        <v>2791</v>
      </c>
      <c r="G201" s="43" t="s">
        <v>1163</v>
      </c>
      <c r="H201" s="43" t="s">
        <v>1163</v>
      </c>
      <c r="I201" s="105" t="s">
        <v>1163</v>
      </c>
      <c r="J201" s="105" t="s">
        <v>1163</v>
      </c>
      <c r="K201" s="23" t="s">
        <v>1189</v>
      </c>
      <c r="L201" s="22" t="s">
        <v>2831</v>
      </c>
      <c r="M201" s="22" t="s">
        <v>2832</v>
      </c>
      <c r="N201" s="22" t="s">
        <v>2827</v>
      </c>
      <c r="O201" s="142">
        <v>1660976.11</v>
      </c>
      <c r="P201" s="142">
        <f t="shared" si="7"/>
        <v>55365.840000000084</v>
      </c>
      <c r="Q201" s="142">
        <v>1605610.27</v>
      </c>
      <c r="R201" s="168"/>
      <c r="S201" s="112" t="s">
        <v>2830</v>
      </c>
      <c r="T201" s="76"/>
    </row>
    <row r="202" spans="1:20" ht="12.75" customHeight="1">
      <c r="A202" s="201" t="s">
        <v>371</v>
      </c>
      <c r="B202" s="209"/>
      <c r="C202" s="18"/>
      <c r="D202" s="31" t="s">
        <v>372</v>
      </c>
      <c r="E202" s="31" t="s">
        <v>373</v>
      </c>
      <c r="F202" s="125" t="s">
        <v>372</v>
      </c>
      <c r="G202" s="42"/>
      <c r="H202" s="42"/>
      <c r="I202" s="123" t="s">
        <v>372</v>
      </c>
      <c r="J202" s="123"/>
      <c r="K202" s="31"/>
      <c r="L202" s="31"/>
      <c r="M202" s="31"/>
      <c r="N202" s="31"/>
      <c r="O202" s="218">
        <f>SUM(O194:O201)</f>
        <v>110044202.09</v>
      </c>
      <c r="P202" s="58">
        <f t="shared" si="7"/>
        <v>3712506.9600000083</v>
      </c>
      <c r="Q202" s="220">
        <f>SUM(Q194:Q201)</f>
        <v>106331695.13</v>
      </c>
      <c r="R202" s="220">
        <f>SUM(R194:R201)</f>
        <v>2557.2</v>
      </c>
      <c r="S202" s="29" t="s">
        <v>372</v>
      </c>
      <c r="T202" s="76"/>
    </row>
    <row r="203" spans="1:27" ht="61.5" customHeight="1">
      <c r="A203" s="24">
        <v>160</v>
      </c>
      <c r="B203" s="78" t="s">
        <v>668</v>
      </c>
      <c r="C203" s="24" t="s">
        <v>669</v>
      </c>
      <c r="D203" s="24" t="s">
        <v>901</v>
      </c>
      <c r="E203" s="24" t="s">
        <v>3946</v>
      </c>
      <c r="F203" s="79" t="s">
        <v>917</v>
      </c>
      <c r="G203" s="76"/>
      <c r="H203" s="43"/>
      <c r="I203" s="40"/>
      <c r="J203" s="105" t="s">
        <v>1163</v>
      </c>
      <c r="K203" s="23" t="s">
        <v>1189</v>
      </c>
      <c r="L203" s="24" t="s">
        <v>3947</v>
      </c>
      <c r="M203" s="24" t="s">
        <v>3948</v>
      </c>
      <c r="N203" s="24" t="s">
        <v>3949</v>
      </c>
      <c r="O203" s="58">
        <v>368457.5</v>
      </c>
      <c r="P203" s="58">
        <f t="shared" si="6"/>
        <v>368457.5</v>
      </c>
      <c r="Q203" s="58">
        <v>0</v>
      </c>
      <c r="R203" s="24">
        <v>85.3</v>
      </c>
      <c r="S203" s="16" t="s">
        <v>1135</v>
      </c>
      <c r="T203" s="76"/>
      <c r="U203" s="6"/>
      <c r="V203" s="6"/>
      <c r="W203" s="6"/>
      <c r="X203" s="6"/>
      <c r="Y203" s="6"/>
      <c r="Z203" s="6"/>
      <c r="AA203" s="6"/>
    </row>
    <row r="204" spans="1:35" s="10" customFormat="1" ht="12" customHeight="1">
      <c r="A204" s="197" t="s">
        <v>371</v>
      </c>
      <c r="B204" s="209"/>
      <c r="C204" s="18"/>
      <c r="D204" s="31" t="s">
        <v>372</v>
      </c>
      <c r="E204" s="31" t="s">
        <v>373</v>
      </c>
      <c r="F204" s="125" t="s">
        <v>372</v>
      </c>
      <c r="G204" s="42"/>
      <c r="H204" s="42"/>
      <c r="I204" s="123" t="s">
        <v>372</v>
      </c>
      <c r="J204" s="123"/>
      <c r="K204" s="31"/>
      <c r="L204" s="31"/>
      <c r="M204" s="31"/>
      <c r="N204" s="31"/>
      <c r="O204" s="135">
        <f>SUM(O203)</f>
        <v>368457.5</v>
      </c>
      <c r="P204" s="58">
        <f aca="true" t="shared" si="8" ref="P204:P210">O204-Q204</f>
        <v>368457.5</v>
      </c>
      <c r="Q204" s="135">
        <f>SUM(Q203)</f>
        <v>0</v>
      </c>
      <c r="R204" s="28">
        <f>SUM(R203)</f>
        <v>85.3</v>
      </c>
      <c r="S204" s="29" t="s">
        <v>372</v>
      </c>
      <c r="T204" s="77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20" ht="60.75" customHeight="1">
      <c r="A205" s="22">
        <v>161</v>
      </c>
      <c r="B205" s="24" t="s">
        <v>899</v>
      </c>
      <c r="C205" s="24" t="s">
        <v>900</v>
      </c>
      <c r="D205" s="24" t="s">
        <v>901</v>
      </c>
      <c r="E205" s="24" t="s">
        <v>902</v>
      </c>
      <c r="F205" s="79" t="s">
        <v>903</v>
      </c>
      <c r="G205" s="76" t="s">
        <v>2052</v>
      </c>
      <c r="H205" s="43">
        <v>82.3</v>
      </c>
      <c r="I205" s="40" t="s">
        <v>2053</v>
      </c>
      <c r="J205" s="105" t="s">
        <v>1163</v>
      </c>
      <c r="K205" s="23" t="s">
        <v>693</v>
      </c>
      <c r="L205" s="24" t="s">
        <v>598</v>
      </c>
      <c r="M205" s="24" t="s">
        <v>604</v>
      </c>
      <c r="N205" s="24" t="s">
        <v>600</v>
      </c>
      <c r="O205" s="58">
        <v>29148.71</v>
      </c>
      <c r="P205" s="58">
        <f t="shared" si="8"/>
        <v>29148.71</v>
      </c>
      <c r="Q205" s="58">
        <v>0</v>
      </c>
      <c r="R205" s="24">
        <v>13.8</v>
      </c>
      <c r="S205" s="16" t="s">
        <v>1151</v>
      </c>
      <c r="T205" s="76" t="s">
        <v>1110</v>
      </c>
    </row>
    <row r="206" spans="1:20" ht="66" customHeight="1">
      <c r="A206" s="22">
        <v>162</v>
      </c>
      <c r="B206" s="24" t="s">
        <v>899</v>
      </c>
      <c r="C206" s="24" t="s">
        <v>900</v>
      </c>
      <c r="D206" s="24" t="s">
        <v>901</v>
      </c>
      <c r="E206" s="24" t="s">
        <v>904</v>
      </c>
      <c r="F206" s="79" t="s">
        <v>903</v>
      </c>
      <c r="G206" s="76" t="s">
        <v>2054</v>
      </c>
      <c r="H206" s="43">
        <v>44.8</v>
      </c>
      <c r="I206" s="90" t="s">
        <v>2055</v>
      </c>
      <c r="J206" s="90" t="s">
        <v>2056</v>
      </c>
      <c r="K206" s="23" t="s">
        <v>693</v>
      </c>
      <c r="L206" s="24" t="s">
        <v>599</v>
      </c>
      <c r="M206" s="24" t="s">
        <v>602</v>
      </c>
      <c r="N206" s="24" t="s">
        <v>600</v>
      </c>
      <c r="O206" s="58">
        <v>26825.26</v>
      </c>
      <c r="P206" s="58">
        <f t="shared" si="8"/>
        <v>26825.26</v>
      </c>
      <c r="Q206" s="58">
        <v>0</v>
      </c>
      <c r="R206" s="24">
        <v>12.7</v>
      </c>
      <c r="S206" s="16" t="s">
        <v>1151</v>
      </c>
      <c r="T206" s="76"/>
    </row>
    <row r="207" spans="1:20" ht="85.5" customHeight="1">
      <c r="A207" s="22">
        <v>163</v>
      </c>
      <c r="B207" s="24" t="s">
        <v>899</v>
      </c>
      <c r="C207" s="24" t="s">
        <v>900</v>
      </c>
      <c r="D207" s="24" t="s">
        <v>901</v>
      </c>
      <c r="E207" s="24" t="s">
        <v>2321</v>
      </c>
      <c r="F207" s="79" t="s">
        <v>903</v>
      </c>
      <c r="G207" s="76" t="s">
        <v>2057</v>
      </c>
      <c r="H207" s="43">
        <v>3839.1</v>
      </c>
      <c r="I207" s="90" t="s">
        <v>2058</v>
      </c>
      <c r="J207" s="90" t="s">
        <v>2059</v>
      </c>
      <c r="K207" s="23" t="s">
        <v>693</v>
      </c>
      <c r="L207" s="24" t="s">
        <v>601</v>
      </c>
      <c r="M207" s="24" t="s">
        <v>603</v>
      </c>
      <c r="N207" s="24" t="s">
        <v>600</v>
      </c>
      <c r="O207" s="58">
        <v>1358372.06</v>
      </c>
      <c r="P207" s="58">
        <f t="shared" si="8"/>
        <v>865896.49</v>
      </c>
      <c r="Q207" s="58">
        <v>492475.57</v>
      </c>
      <c r="R207" s="24">
        <v>643.1</v>
      </c>
      <c r="S207" s="16" t="s">
        <v>1151</v>
      </c>
      <c r="T207" s="76" t="s">
        <v>1109</v>
      </c>
    </row>
    <row r="208" spans="1:20" ht="62.25" customHeight="1">
      <c r="A208" s="22">
        <v>164</v>
      </c>
      <c r="B208" s="24" t="s">
        <v>899</v>
      </c>
      <c r="C208" s="24" t="s">
        <v>900</v>
      </c>
      <c r="D208" s="24" t="s">
        <v>901</v>
      </c>
      <c r="E208" s="24" t="s">
        <v>907</v>
      </c>
      <c r="F208" s="79" t="s">
        <v>908</v>
      </c>
      <c r="G208" s="76" t="s">
        <v>2062</v>
      </c>
      <c r="H208" s="43">
        <v>2479.7</v>
      </c>
      <c r="I208" s="40" t="s">
        <v>2063</v>
      </c>
      <c r="J208" s="40" t="s">
        <v>2064</v>
      </c>
      <c r="K208" s="23" t="s">
        <v>693</v>
      </c>
      <c r="L208" s="24" t="s">
        <v>909</v>
      </c>
      <c r="M208" s="24" t="s">
        <v>910</v>
      </c>
      <c r="N208" s="24" t="s">
        <v>696</v>
      </c>
      <c r="O208" s="58">
        <v>46603.13</v>
      </c>
      <c r="P208" s="58">
        <f t="shared" si="8"/>
        <v>46603.13</v>
      </c>
      <c r="Q208" s="58">
        <v>0</v>
      </c>
      <c r="R208" s="24">
        <v>433.2</v>
      </c>
      <c r="S208" s="16" t="s">
        <v>1135</v>
      </c>
      <c r="T208" s="76"/>
    </row>
    <row r="209" spans="1:20" ht="61.5" customHeight="1">
      <c r="A209" s="22">
        <v>165</v>
      </c>
      <c r="B209" s="24" t="s">
        <v>899</v>
      </c>
      <c r="C209" s="24" t="s">
        <v>900</v>
      </c>
      <c r="D209" s="24" t="s">
        <v>901</v>
      </c>
      <c r="E209" s="24" t="s">
        <v>294</v>
      </c>
      <c r="F209" s="79" t="s">
        <v>911</v>
      </c>
      <c r="G209" s="76" t="s">
        <v>2065</v>
      </c>
      <c r="H209" s="43">
        <v>379.4</v>
      </c>
      <c r="I209" s="40" t="s">
        <v>2066</v>
      </c>
      <c r="J209" s="40" t="s">
        <v>2067</v>
      </c>
      <c r="K209" s="23" t="s">
        <v>693</v>
      </c>
      <c r="L209" s="24" t="s">
        <v>912</v>
      </c>
      <c r="M209" s="24" t="s">
        <v>913</v>
      </c>
      <c r="N209" s="24" t="s">
        <v>696</v>
      </c>
      <c r="O209" s="58">
        <v>39774.91</v>
      </c>
      <c r="P209" s="58">
        <f t="shared" si="8"/>
        <v>39774.91</v>
      </c>
      <c r="Q209" s="58">
        <v>0</v>
      </c>
      <c r="R209" s="24">
        <v>167.5</v>
      </c>
      <c r="S209" s="16" t="s">
        <v>1135</v>
      </c>
      <c r="T209" s="76"/>
    </row>
    <row r="210" spans="1:20" ht="153.75" customHeight="1">
      <c r="A210" s="22">
        <v>166</v>
      </c>
      <c r="B210" s="24" t="s">
        <v>899</v>
      </c>
      <c r="C210" s="24" t="s">
        <v>900</v>
      </c>
      <c r="D210" s="24" t="s">
        <v>901</v>
      </c>
      <c r="E210" s="24" t="s">
        <v>3953</v>
      </c>
      <c r="F210" s="79" t="s">
        <v>917</v>
      </c>
      <c r="G210" s="76" t="s">
        <v>2050</v>
      </c>
      <c r="H210" s="43">
        <v>14703</v>
      </c>
      <c r="I210" s="40" t="s">
        <v>2051</v>
      </c>
      <c r="J210" s="40" t="s">
        <v>2070</v>
      </c>
      <c r="K210" s="23" t="s">
        <v>693</v>
      </c>
      <c r="L210" s="24" t="s">
        <v>3954</v>
      </c>
      <c r="M210" s="24" t="s">
        <v>3955</v>
      </c>
      <c r="N210" s="24" t="s">
        <v>3956</v>
      </c>
      <c r="O210" s="58">
        <v>9522013.01</v>
      </c>
      <c r="P210" s="58">
        <f t="shared" si="8"/>
        <v>9522013.01</v>
      </c>
      <c r="Q210" s="58">
        <v>0</v>
      </c>
      <c r="R210" s="24">
        <v>2204.4</v>
      </c>
      <c r="S210" s="16" t="s">
        <v>1135</v>
      </c>
      <c r="T210" s="76"/>
    </row>
    <row r="211" spans="1:20" ht="12.75" customHeight="1">
      <c r="A211" s="197" t="s">
        <v>371</v>
      </c>
      <c r="B211" s="209"/>
      <c r="C211" s="18"/>
      <c r="D211" s="31" t="s">
        <v>372</v>
      </c>
      <c r="E211" s="31" t="s">
        <v>373</v>
      </c>
      <c r="F211" s="125" t="s">
        <v>372</v>
      </c>
      <c r="G211" s="42"/>
      <c r="H211" s="42"/>
      <c r="I211" s="123" t="s">
        <v>372</v>
      </c>
      <c r="J211" s="123"/>
      <c r="K211" s="31"/>
      <c r="L211" s="31"/>
      <c r="M211" s="31"/>
      <c r="N211" s="31"/>
      <c r="O211" s="218">
        <f>SUM(O205:O210)</f>
        <v>11022737.08</v>
      </c>
      <c r="P211" s="58">
        <f aca="true" t="shared" si="9" ref="P211:P217">O211-Q211</f>
        <v>10530261.51</v>
      </c>
      <c r="Q211" s="218">
        <f>SUM(Q205:Q210)</f>
        <v>492475.57</v>
      </c>
      <c r="R211" s="31">
        <f>SUM(R205:R210)</f>
        <v>3474.7</v>
      </c>
      <c r="S211" s="29" t="s">
        <v>372</v>
      </c>
      <c r="T211" s="76"/>
    </row>
    <row r="212" spans="1:20" ht="64.5" customHeight="1">
      <c r="A212" s="22">
        <v>167</v>
      </c>
      <c r="B212" s="24" t="s">
        <v>2556</v>
      </c>
      <c r="C212" s="24" t="s">
        <v>918</v>
      </c>
      <c r="D212" s="24" t="s">
        <v>919</v>
      </c>
      <c r="E212" s="24" t="s">
        <v>920</v>
      </c>
      <c r="F212" s="79" t="s">
        <v>921</v>
      </c>
      <c r="G212" s="76" t="s">
        <v>2071</v>
      </c>
      <c r="H212" s="43">
        <v>5688.4</v>
      </c>
      <c r="I212" s="40" t="s">
        <v>2072</v>
      </c>
      <c r="J212" s="40" t="s">
        <v>2073</v>
      </c>
      <c r="K212" s="23" t="s">
        <v>693</v>
      </c>
      <c r="L212" s="24" t="s">
        <v>922</v>
      </c>
      <c r="M212" s="24" t="s">
        <v>923</v>
      </c>
      <c r="N212" s="24" t="s">
        <v>696</v>
      </c>
      <c r="O212" s="58">
        <v>768852.74</v>
      </c>
      <c r="P212" s="58">
        <f t="shared" si="9"/>
        <v>768852.74</v>
      </c>
      <c r="Q212" s="58">
        <v>0</v>
      </c>
      <c r="R212" s="24">
        <v>1238.4</v>
      </c>
      <c r="S212" s="16" t="s">
        <v>1135</v>
      </c>
      <c r="T212" s="76" t="s">
        <v>2074</v>
      </c>
    </row>
    <row r="213" spans="1:20" ht="111.75" customHeight="1">
      <c r="A213" s="22">
        <v>168</v>
      </c>
      <c r="B213" s="24" t="s">
        <v>2556</v>
      </c>
      <c r="C213" s="24" t="s">
        <v>918</v>
      </c>
      <c r="D213" s="24" t="s">
        <v>919</v>
      </c>
      <c r="E213" s="24" t="s">
        <v>1477</v>
      </c>
      <c r="F213" s="79" t="s">
        <v>921</v>
      </c>
      <c r="G213" s="76" t="s">
        <v>2075</v>
      </c>
      <c r="H213" s="43" t="s">
        <v>1163</v>
      </c>
      <c r="I213" s="40" t="s">
        <v>2076</v>
      </c>
      <c r="J213" s="40" t="s">
        <v>2077</v>
      </c>
      <c r="K213" s="24" t="s">
        <v>693</v>
      </c>
      <c r="L213" s="24" t="s">
        <v>924</v>
      </c>
      <c r="M213" s="24" t="s">
        <v>925</v>
      </c>
      <c r="N213" s="24" t="s">
        <v>696</v>
      </c>
      <c r="O213" s="58">
        <f>441653+19258+47503.5</f>
        <v>508414.5</v>
      </c>
      <c r="P213" s="58">
        <f t="shared" si="9"/>
        <v>195425.15999999997</v>
      </c>
      <c r="Q213" s="58">
        <v>312989.34</v>
      </c>
      <c r="R213" s="24"/>
      <c r="S213" s="16" t="s">
        <v>1095</v>
      </c>
      <c r="T213" s="76" t="s">
        <v>1106</v>
      </c>
    </row>
    <row r="214" spans="1:20" ht="134.25" customHeight="1">
      <c r="A214" s="22">
        <v>169</v>
      </c>
      <c r="B214" s="24" t="s">
        <v>2556</v>
      </c>
      <c r="C214" s="24" t="s">
        <v>918</v>
      </c>
      <c r="D214" s="24" t="s">
        <v>919</v>
      </c>
      <c r="E214" s="24" t="s">
        <v>1476</v>
      </c>
      <c r="F214" s="79" t="s">
        <v>921</v>
      </c>
      <c r="G214" s="76" t="s">
        <v>1096</v>
      </c>
      <c r="H214" s="43">
        <v>39.5</v>
      </c>
      <c r="I214" s="40" t="s">
        <v>2078</v>
      </c>
      <c r="J214" s="40" t="s">
        <v>2079</v>
      </c>
      <c r="K214" s="24" t="s">
        <v>693</v>
      </c>
      <c r="L214" s="24" t="s">
        <v>926</v>
      </c>
      <c r="M214" s="24" t="s">
        <v>927</v>
      </c>
      <c r="N214" s="24" t="s">
        <v>696</v>
      </c>
      <c r="O214" s="58">
        <v>47550</v>
      </c>
      <c r="P214" s="58">
        <f t="shared" si="9"/>
        <v>17118</v>
      </c>
      <c r="Q214" s="58">
        <v>30432</v>
      </c>
      <c r="R214" s="36"/>
      <c r="S214" s="16" t="s">
        <v>1095</v>
      </c>
      <c r="T214" s="76" t="s">
        <v>1106</v>
      </c>
    </row>
    <row r="215" spans="1:20" ht="134.25" customHeight="1">
      <c r="A215" s="22">
        <v>170</v>
      </c>
      <c r="B215" s="24" t="s">
        <v>2556</v>
      </c>
      <c r="C215" s="24" t="s">
        <v>918</v>
      </c>
      <c r="D215" s="24" t="s">
        <v>919</v>
      </c>
      <c r="E215" s="24" t="s">
        <v>1475</v>
      </c>
      <c r="F215" s="79" t="s">
        <v>921</v>
      </c>
      <c r="G215" s="76" t="s">
        <v>1094</v>
      </c>
      <c r="H215" s="43">
        <v>14.3</v>
      </c>
      <c r="I215" s="40" t="s">
        <v>2080</v>
      </c>
      <c r="J215" s="40" t="s">
        <v>2081</v>
      </c>
      <c r="K215" s="24" t="s">
        <v>693</v>
      </c>
      <c r="L215" s="24" t="s">
        <v>928</v>
      </c>
      <c r="M215" s="24" t="s">
        <v>929</v>
      </c>
      <c r="N215" s="24" t="s">
        <v>696</v>
      </c>
      <c r="O215" s="58">
        <v>35108</v>
      </c>
      <c r="P215" s="58">
        <f t="shared" si="9"/>
        <v>35108</v>
      </c>
      <c r="Q215" s="58">
        <v>0</v>
      </c>
      <c r="R215" s="36"/>
      <c r="S215" s="16" t="s">
        <v>1095</v>
      </c>
      <c r="T215" s="76" t="s">
        <v>1106</v>
      </c>
    </row>
    <row r="216" spans="1:20" ht="64.5" customHeight="1">
      <c r="A216" s="22">
        <v>171</v>
      </c>
      <c r="B216" s="24" t="s">
        <v>2556</v>
      </c>
      <c r="C216" s="24" t="s">
        <v>918</v>
      </c>
      <c r="D216" s="24" t="s">
        <v>919</v>
      </c>
      <c r="E216" s="24" t="s">
        <v>1474</v>
      </c>
      <c r="F216" s="79" t="s">
        <v>921</v>
      </c>
      <c r="G216" s="76" t="s">
        <v>2071</v>
      </c>
      <c r="H216" s="43" t="s">
        <v>1163</v>
      </c>
      <c r="I216" s="40" t="s">
        <v>2072</v>
      </c>
      <c r="J216" s="40" t="s">
        <v>2073</v>
      </c>
      <c r="K216" s="24" t="s">
        <v>693</v>
      </c>
      <c r="L216" s="24" t="s">
        <v>930</v>
      </c>
      <c r="M216" s="24" t="s">
        <v>931</v>
      </c>
      <c r="N216" s="24" t="s">
        <v>696</v>
      </c>
      <c r="O216" s="58">
        <v>562090</v>
      </c>
      <c r="P216" s="58">
        <f t="shared" si="9"/>
        <v>302441.68</v>
      </c>
      <c r="Q216" s="58">
        <v>259648.32</v>
      </c>
      <c r="R216" s="24"/>
      <c r="S216" s="16" t="s">
        <v>1135</v>
      </c>
      <c r="T216" s="76" t="s">
        <v>1106</v>
      </c>
    </row>
    <row r="217" spans="1:20" ht="12.75" customHeight="1">
      <c r="A217" s="197" t="s">
        <v>371</v>
      </c>
      <c r="B217" s="209"/>
      <c r="C217" s="18"/>
      <c r="D217" s="31" t="s">
        <v>372</v>
      </c>
      <c r="E217" s="31" t="s">
        <v>373</v>
      </c>
      <c r="F217" s="125" t="s">
        <v>372</v>
      </c>
      <c r="G217" s="42"/>
      <c r="H217" s="42"/>
      <c r="I217" s="123" t="s">
        <v>372</v>
      </c>
      <c r="J217" s="123"/>
      <c r="K217" s="31"/>
      <c r="L217" s="31"/>
      <c r="M217" s="31"/>
      <c r="N217" s="31"/>
      <c r="O217" s="218">
        <f>SUM(O212:O216)</f>
        <v>1922015.24</v>
      </c>
      <c r="P217" s="58">
        <f t="shared" si="9"/>
        <v>1318945.58</v>
      </c>
      <c r="Q217" s="218">
        <f>SUM(Q212:Q216)</f>
        <v>603069.66</v>
      </c>
      <c r="R217" s="31">
        <f>SUM(R212:R216)</f>
        <v>1238.4</v>
      </c>
      <c r="S217" s="29" t="s">
        <v>372</v>
      </c>
      <c r="T217" s="76"/>
    </row>
    <row r="218" spans="1:20" ht="87.75" customHeight="1">
      <c r="A218" s="22">
        <v>172</v>
      </c>
      <c r="B218" s="33" t="s">
        <v>932</v>
      </c>
      <c r="C218" s="24" t="s">
        <v>933</v>
      </c>
      <c r="D218" s="24" t="s">
        <v>3945</v>
      </c>
      <c r="E218" s="24" t="s">
        <v>2572</v>
      </c>
      <c r="F218" s="79" t="s">
        <v>2573</v>
      </c>
      <c r="G218" s="76" t="s">
        <v>2574</v>
      </c>
      <c r="H218" s="43">
        <v>460</v>
      </c>
      <c r="I218" s="40" t="s">
        <v>2575</v>
      </c>
      <c r="J218" s="40" t="s">
        <v>2576</v>
      </c>
      <c r="K218" s="23" t="s">
        <v>693</v>
      </c>
      <c r="L218" s="24" t="s">
        <v>2577</v>
      </c>
      <c r="M218" s="24" t="s">
        <v>2578</v>
      </c>
      <c r="N218" s="24" t="s">
        <v>2579</v>
      </c>
      <c r="O218" s="58">
        <v>979156.17</v>
      </c>
      <c r="P218" s="58">
        <f aca="true" t="shared" si="10" ref="P218:P223">O218-Q218</f>
        <v>979156.17</v>
      </c>
      <c r="Q218" s="58">
        <v>0</v>
      </c>
      <c r="R218" s="24">
        <v>239.5</v>
      </c>
      <c r="S218" s="16" t="s">
        <v>2580</v>
      </c>
      <c r="T218" s="76"/>
    </row>
    <row r="219" spans="1:20" ht="87.75" customHeight="1">
      <c r="A219" s="22">
        <v>173</v>
      </c>
      <c r="B219" s="33" t="s">
        <v>932</v>
      </c>
      <c r="C219" s="24" t="s">
        <v>933</v>
      </c>
      <c r="D219" s="24" t="s">
        <v>3945</v>
      </c>
      <c r="E219" s="24" t="s">
        <v>2581</v>
      </c>
      <c r="F219" s="79" t="s">
        <v>2573</v>
      </c>
      <c r="G219" s="76" t="s">
        <v>2582</v>
      </c>
      <c r="H219" s="43">
        <v>26.5</v>
      </c>
      <c r="I219" s="40" t="s">
        <v>2583</v>
      </c>
      <c r="J219" s="40" t="s">
        <v>2584</v>
      </c>
      <c r="K219" s="23" t="s">
        <v>693</v>
      </c>
      <c r="L219" s="24" t="s">
        <v>2586</v>
      </c>
      <c r="M219" s="24" t="s">
        <v>2585</v>
      </c>
      <c r="N219" s="24" t="s">
        <v>2579</v>
      </c>
      <c r="O219" s="58">
        <v>39868</v>
      </c>
      <c r="P219" s="58">
        <f t="shared" si="10"/>
        <v>39868</v>
      </c>
      <c r="Q219" s="58">
        <v>0</v>
      </c>
      <c r="R219" s="24">
        <v>13.75</v>
      </c>
      <c r="S219" s="16" t="s">
        <v>2580</v>
      </c>
      <c r="T219" s="76"/>
    </row>
    <row r="220" spans="1:20" ht="87.75" customHeight="1">
      <c r="A220" s="22">
        <v>174</v>
      </c>
      <c r="B220" s="33" t="s">
        <v>932</v>
      </c>
      <c r="C220" s="24" t="s">
        <v>933</v>
      </c>
      <c r="D220" s="24" t="s">
        <v>3945</v>
      </c>
      <c r="E220" s="24" t="s">
        <v>2587</v>
      </c>
      <c r="F220" s="79" t="s">
        <v>2573</v>
      </c>
      <c r="G220" s="76" t="s">
        <v>2588</v>
      </c>
      <c r="H220" s="43">
        <v>181.1</v>
      </c>
      <c r="I220" s="40" t="s">
        <v>2589</v>
      </c>
      <c r="J220" s="40" t="s">
        <v>2590</v>
      </c>
      <c r="K220" s="23" t="s">
        <v>693</v>
      </c>
      <c r="L220" s="24" t="s">
        <v>2591</v>
      </c>
      <c r="M220" s="24" t="s">
        <v>2592</v>
      </c>
      <c r="N220" s="24" t="s">
        <v>2579</v>
      </c>
      <c r="O220" s="58">
        <v>979156</v>
      </c>
      <c r="P220" s="58">
        <f t="shared" si="10"/>
        <v>979156</v>
      </c>
      <c r="Q220" s="58">
        <v>0</v>
      </c>
      <c r="R220" s="24">
        <v>94.3</v>
      </c>
      <c r="S220" s="16" t="s">
        <v>2580</v>
      </c>
      <c r="T220" s="76"/>
    </row>
    <row r="221" spans="1:20" ht="72.75" customHeight="1">
      <c r="A221" s="22">
        <v>175</v>
      </c>
      <c r="B221" s="33" t="s">
        <v>932</v>
      </c>
      <c r="C221" s="24" t="s">
        <v>933</v>
      </c>
      <c r="D221" s="24" t="s">
        <v>3945</v>
      </c>
      <c r="E221" s="24" t="s">
        <v>2610</v>
      </c>
      <c r="F221" s="79" t="s">
        <v>2573</v>
      </c>
      <c r="G221" s="76" t="s">
        <v>2611</v>
      </c>
      <c r="H221" s="43">
        <v>315.9</v>
      </c>
      <c r="I221" s="40" t="s">
        <v>2612</v>
      </c>
      <c r="J221" s="40" t="s">
        <v>2613</v>
      </c>
      <c r="K221" s="23" t="s">
        <v>693</v>
      </c>
      <c r="L221" s="24" t="s">
        <v>2614</v>
      </c>
      <c r="M221" s="24" t="s">
        <v>2615</v>
      </c>
      <c r="N221" s="24" t="s">
        <v>2616</v>
      </c>
      <c r="O221" s="58">
        <v>768957.96</v>
      </c>
      <c r="P221" s="58">
        <f t="shared" si="10"/>
        <v>768957.96</v>
      </c>
      <c r="Q221" s="58">
        <v>0</v>
      </c>
      <c r="R221" s="24">
        <v>164.5</v>
      </c>
      <c r="S221" s="16" t="s">
        <v>989</v>
      </c>
      <c r="T221" s="76"/>
    </row>
    <row r="222" spans="1:20" ht="72.75" customHeight="1">
      <c r="A222" s="22">
        <v>176</v>
      </c>
      <c r="B222" s="33" t="s">
        <v>932</v>
      </c>
      <c r="C222" s="24" t="s">
        <v>933</v>
      </c>
      <c r="D222" s="24" t="s">
        <v>3945</v>
      </c>
      <c r="E222" s="24" t="s">
        <v>2617</v>
      </c>
      <c r="F222" s="79" t="s">
        <v>2573</v>
      </c>
      <c r="G222" s="76" t="s">
        <v>2618</v>
      </c>
      <c r="H222" s="43">
        <v>50.9</v>
      </c>
      <c r="I222" s="40" t="s">
        <v>2619</v>
      </c>
      <c r="J222" s="40" t="s">
        <v>2620</v>
      </c>
      <c r="K222" s="23" t="s">
        <v>693</v>
      </c>
      <c r="L222" s="24" t="s">
        <v>2621</v>
      </c>
      <c r="M222" s="24" t="s">
        <v>2622</v>
      </c>
      <c r="N222" s="24" t="s">
        <v>2623</v>
      </c>
      <c r="O222" s="58">
        <v>123874.69</v>
      </c>
      <c r="P222" s="58">
        <f t="shared" si="10"/>
        <v>123874.69</v>
      </c>
      <c r="Q222" s="58">
        <v>0</v>
      </c>
      <c r="R222" s="24">
        <v>26.5</v>
      </c>
      <c r="S222" s="16" t="s">
        <v>989</v>
      </c>
      <c r="T222" s="76"/>
    </row>
    <row r="223" spans="1:20" ht="64.5" customHeight="1">
      <c r="A223" s="22">
        <v>177</v>
      </c>
      <c r="B223" s="33" t="s">
        <v>932</v>
      </c>
      <c r="C223" s="24" t="s">
        <v>933</v>
      </c>
      <c r="D223" s="24" t="s">
        <v>3945</v>
      </c>
      <c r="E223" s="24" t="s">
        <v>3487</v>
      </c>
      <c r="F223" s="79" t="s">
        <v>3488</v>
      </c>
      <c r="G223" s="76" t="s">
        <v>3489</v>
      </c>
      <c r="H223" s="43">
        <v>200.2</v>
      </c>
      <c r="I223" s="40" t="s">
        <v>3490</v>
      </c>
      <c r="J223" s="40" t="s">
        <v>3900</v>
      </c>
      <c r="K223" s="23" t="s">
        <v>693</v>
      </c>
      <c r="L223" s="24" t="s">
        <v>3491</v>
      </c>
      <c r="M223" s="24" t="s">
        <v>3492</v>
      </c>
      <c r="N223" s="24" t="s">
        <v>2857</v>
      </c>
      <c r="O223" s="58">
        <v>20383</v>
      </c>
      <c r="P223" s="58">
        <f t="shared" si="10"/>
        <v>20383</v>
      </c>
      <c r="Q223" s="58">
        <v>0</v>
      </c>
      <c r="R223" s="24">
        <v>89.8</v>
      </c>
      <c r="S223" s="76" t="s">
        <v>3255</v>
      </c>
      <c r="T223" s="76"/>
    </row>
    <row r="224" spans="1:20" ht="63" customHeight="1">
      <c r="A224" s="22">
        <v>178</v>
      </c>
      <c r="B224" s="33" t="s">
        <v>932</v>
      </c>
      <c r="C224" s="24" t="s">
        <v>933</v>
      </c>
      <c r="D224" s="24" t="s">
        <v>3945</v>
      </c>
      <c r="E224" s="24" t="s">
        <v>3814</v>
      </c>
      <c r="F224" s="79" t="s">
        <v>3815</v>
      </c>
      <c r="G224" s="76" t="s">
        <v>3816</v>
      </c>
      <c r="H224" s="43">
        <v>94.9</v>
      </c>
      <c r="I224" s="40" t="s">
        <v>3817</v>
      </c>
      <c r="J224" s="40" t="s">
        <v>3901</v>
      </c>
      <c r="K224" s="23" t="s">
        <v>693</v>
      </c>
      <c r="L224" s="24" t="s">
        <v>3818</v>
      </c>
      <c r="M224" s="24" t="s">
        <v>3819</v>
      </c>
      <c r="N224" s="24" t="s">
        <v>2857</v>
      </c>
      <c r="O224" s="58">
        <v>126763</v>
      </c>
      <c r="P224" s="58">
        <f aca="true" t="shared" si="11" ref="P224:P252">O224-Q224</f>
        <v>126763</v>
      </c>
      <c r="Q224" s="58">
        <v>0</v>
      </c>
      <c r="R224" s="24">
        <v>54.6</v>
      </c>
      <c r="S224" s="76" t="s">
        <v>3499</v>
      </c>
      <c r="T224" s="76"/>
    </row>
    <row r="225" spans="1:20" ht="12.75" customHeight="1">
      <c r="A225" s="198" t="s">
        <v>371</v>
      </c>
      <c r="B225" s="224"/>
      <c r="C225" s="123"/>
      <c r="D225" s="31" t="s">
        <v>372</v>
      </c>
      <c r="E225" s="31" t="s">
        <v>373</v>
      </c>
      <c r="F225" s="125" t="s">
        <v>372</v>
      </c>
      <c r="G225" s="42"/>
      <c r="H225" s="42"/>
      <c r="I225" s="123" t="s">
        <v>372</v>
      </c>
      <c r="J225" s="123"/>
      <c r="K225" s="31"/>
      <c r="L225" s="31"/>
      <c r="M225" s="31"/>
      <c r="N225" s="31"/>
      <c r="O225" s="218">
        <f>SUM(O218:O224)</f>
        <v>3038158.82</v>
      </c>
      <c r="P225" s="58">
        <f t="shared" si="11"/>
        <v>3038158.82</v>
      </c>
      <c r="Q225" s="218">
        <f>SUM(Q218:Q224)</f>
        <v>0</v>
      </c>
      <c r="R225" s="31">
        <f>SUM(R218:R224)</f>
        <v>682.9499999999999</v>
      </c>
      <c r="S225" s="29" t="s">
        <v>372</v>
      </c>
      <c r="T225" s="76"/>
    </row>
    <row r="226" spans="1:20" ht="63" customHeight="1">
      <c r="A226" s="65">
        <v>179</v>
      </c>
      <c r="B226" s="75" t="s">
        <v>934</v>
      </c>
      <c r="C226" s="24" t="s">
        <v>935</v>
      </c>
      <c r="D226" s="24" t="s">
        <v>936</v>
      </c>
      <c r="E226" s="24" t="s">
        <v>937</v>
      </c>
      <c r="F226" s="79" t="s">
        <v>938</v>
      </c>
      <c r="G226" s="76" t="s">
        <v>2082</v>
      </c>
      <c r="H226" s="43">
        <v>235.9</v>
      </c>
      <c r="I226" s="40" t="s">
        <v>2083</v>
      </c>
      <c r="J226" s="40" t="s">
        <v>2084</v>
      </c>
      <c r="K226" s="23" t="s">
        <v>693</v>
      </c>
      <c r="L226" s="24" t="s">
        <v>939</v>
      </c>
      <c r="M226" s="24" t="s">
        <v>940</v>
      </c>
      <c r="N226" s="24" t="s">
        <v>696</v>
      </c>
      <c r="O226" s="58">
        <v>1069280.83</v>
      </c>
      <c r="P226" s="58">
        <f t="shared" si="11"/>
        <v>1069280.83</v>
      </c>
      <c r="Q226" s="58">
        <v>0</v>
      </c>
      <c r="R226" s="24">
        <v>258.1</v>
      </c>
      <c r="S226" s="16" t="s">
        <v>1141</v>
      </c>
      <c r="T226" s="76"/>
    </row>
    <row r="227" spans="1:20" ht="63" customHeight="1">
      <c r="A227" s="22">
        <v>180</v>
      </c>
      <c r="B227" s="24" t="s">
        <v>934</v>
      </c>
      <c r="C227" s="24" t="s">
        <v>935</v>
      </c>
      <c r="D227" s="24" t="s">
        <v>936</v>
      </c>
      <c r="E227" s="24" t="s">
        <v>1447</v>
      </c>
      <c r="F227" s="79" t="s">
        <v>938</v>
      </c>
      <c r="G227" s="76" t="s">
        <v>1085</v>
      </c>
      <c r="H227" s="43" t="s">
        <v>1163</v>
      </c>
      <c r="I227" s="40" t="s">
        <v>2085</v>
      </c>
      <c r="J227" s="40" t="s">
        <v>2086</v>
      </c>
      <c r="K227" s="24" t="s">
        <v>693</v>
      </c>
      <c r="L227" s="24" t="s">
        <v>941</v>
      </c>
      <c r="M227" s="24" t="s">
        <v>942</v>
      </c>
      <c r="N227" s="24" t="s">
        <v>696</v>
      </c>
      <c r="O227" s="58">
        <v>19048.65</v>
      </c>
      <c r="P227" s="58">
        <f t="shared" si="11"/>
        <v>19048.65</v>
      </c>
      <c r="Q227" s="58">
        <v>0</v>
      </c>
      <c r="R227" s="24"/>
      <c r="S227" s="16" t="s">
        <v>3</v>
      </c>
      <c r="T227" s="76"/>
    </row>
    <row r="228" spans="1:20" ht="12.75" customHeight="1">
      <c r="A228" s="197" t="s">
        <v>371</v>
      </c>
      <c r="B228" s="209"/>
      <c r="C228" s="18"/>
      <c r="D228" s="31" t="s">
        <v>372</v>
      </c>
      <c r="E228" s="31" t="s">
        <v>373</v>
      </c>
      <c r="F228" s="125" t="s">
        <v>372</v>
      </c>
      <c r="G228" s="42"/>
      <c r="H228" s="42"/>
      <c r="I228" s="123" t="s">
        <v>372</v>
      </c>
      <c r="J228" s="123"/>
      <c r="K228" s="31"/>
      <c r="L228" s="31"/>
      <c r="M228" s="31"/>
      <c r="N228" s="31"/>
      <c r="O228" s="221">
        <f>SUM(O226:O227)</f>
        <v>1088329.48</v>
      </c>
      <c r="P228" s="58">
        <f t="shared" si="11"/>
        <v>1088329.48</v>
      </c>
      <c r="Q228" s="220">
        <f>SUM(Q226:Q227)</f>
        <v>0</v>
      </c>
      <c r="R228" s="196">
        <f>SUM(R226:R227)</f>
        <v>258.1</v>
      </c>
      <c r="S228" s="29" t="s">
        <v>372</v>
      </c>
      <c r="T228" s="76"/>
    </row>
    <row r="229" spans="1:20" ht="64.5" customHeight="1">
      <c r="A229" s="22">
        <v>181</v>
      </c>
      <c r="B229" s="24" t="s">
        <v>943</v>
      </c>
      <c r="C229" s="24" t="s">
        <v>944</v>
      </c>
      <c r="D229" s="23" t="s">
        <v>945</v>
      </c>
      <c r="E229" s="23" t="s">
        <v>381</v>
      </c>
      <c r="F229" s="34" t="s">
        <v>946</v>
      </c>
      <c r="G229" s="35" t="s">
        <v>415</v>
      </c>
      <c r="H229" s="43">
        <v>168.3</v>
      </c>
      <c r="I229" s="40" t="s">
        <v>2087</v>
      </c>
      <c r="J229" s="105" t="s">
        <v>1163</v>
      </c>
      <c r="K229" s="24" t="s">
        <v>693</v>
      </c>
      <c r="L229" s="24" t="s">
        <v>947</v>
      </c>
      <c r="M229" s="24" t="s">
        <v>948</v>
      </c>
      <c r="N229" s="24" t="s">
        <v>696</v>
      </c>
      <c r="O229" s="139">
        <v>6130.64</v>
      </c>
      <c r="P229" s="58">
        <f t="shared" si="11"/>
        <v>4903.9400000000005</v>
      </c>
      <c r="Q229" s="139">
        <v>1226.7</v>
      </c>
      <c r="R229" s="26">
        <v>19.9</v>
      </c>
      <c r="S229" s="16" t="s">
        <v>989</v>
      </c>
      <c r="T229" s="76"/>
    </row>
    <row r="230" spans="1:20" ht="66" customHeight="1">
      <c r="A230" s="25">
        <v>182</v>
      </c>
      <c r="B230" s="24" t="s">
        <v>943</v>
      </c>
      <c r="C230" s="24"/>
      <c r="D230" s="23" t="s">
        <v>945</v>
      </c>
      <c r="E230" s="24" t="s">
        <v>2550</v>
      </c>
      <c r="F230" s="79" t="s">
        <v>949</v>
      </c>
      <c r="G230" s="76" t="s">
        <v>332</v>
      </c>
      <c r="H230" s="43" t="s">
        <v>1163</v>
      </c>
      <c r="I230" s="40" t="s">
        <v>2088</v>
      </c>
      <c r="J230" s="105" t="s">
        <v>1163</v>
      </c>
      <c r="K230" s="23" t="s">
        <v>693</v>
      </c>
      <c r="L230" s="24" t="s">
        <v>950</v>
      </c>
      <c r="M230" s="24" t="s">
        <v>951</v>
      </c>
      <c r="N230" s="24" t="s">
        <v>696</v>
      </c>
      <c r="O230" s="58">
        <v>126032.28</v>
      </c>
      <c r="P230" s="58">
        <f t="shared" si="11"/>
        <v>126032.28</v>
      </c>
      <c r="Q230" s="58">
        <v>0</v>
      </c>
      <c r="R230" s="24">
        <v>26.9</v>
      </c>
      <c r="S230" s="16" t="s">
        <v>3</v>
      </c>
      <c r="T230" s="76"/>
    </row>
    <row r="231" spans="1:20" ht="66" customHeight="1">
      <c r="A231" s="43">
        <v>183</v>
      </c>
      <c r="B231" s="41" t="s">
        <v>943</v>
      </c>
      <c r="C231" s="24"/>
      <c r="D231" s="23" t="s">
        <v>945</v>
      </c>
      <c r="E231" s="164" t="s">
        <v>2390</v>
      </c>
      <c r="F231" s="164" t="s">
        <v>766</v>
      </c>
      <c r="G231" s="164" t="s">
        <v>332</v>
      </c>
      <c r="H231" s="163"/>
      <c r="I231" s="114" t="s">
        <v>2088</v>
      </c>
      <c r="J231" s="115" t="s">
        <v>1163</v>
      </c>
      <c r="K231" s="114" t="s">
        <v>693</v>
      </c>
      <c r="L231" s="164" t="s">
        <v>2391</v>
      </c>
      <c r="M231" s="164" t="s">
        <v>2392</v>
      </c>
      <c r="N231" s="164" t="s">
        <v>2393</v>
      </c>
      <c r="O231" s="143">
        <v>68228</v>
      </c>
      <c r="P231" s="143">
        <f>O231-Q231</f>
        <v>68228</v>
      </c>
      <c r="Q231" s="143">
        <v>0</v>
      </c>
      <c r="R231" s="164">
        <v>14.4</v>
      </c>
      <c r="S231" s="164" t="s">
        <v>3</v>
      </c>
      <c r="T231" s="76"/>
    </row>
    <row r="232" spans="1:20" ht="12.75" customHeight="1">
      <c r="A232" s="201" t="s">
        <v>371</v>
      </c>
      <c r="B232" s="209"/>
      <c r="C232" s="18"/>
      <c r="D232" s="31" t="s">
        <v>372</v>
      </c>
      <c r="E232" s="31" t="s">
        <v>373</v>
      </c>
      <c r="F232" s="125" t="s">
        <v>372</v>
      </c>
      <c r="G232" s="42"/>
      <c r="H232" s="42"/>
      <c r="I232" s="123" t="s">
        <v>372</v>
      </c>
      <c r="J232" s="123"/>
      <c r="K232" s="31"/>
      <c r="L232" s="31"/>
      <c r="M232" s="31"/>
      <c r="N232" s="31"/>
      <c r="O232" s="221">
        <f>SUM(O229:O231)</f>
        <v>200390.92</v>
      </c>
      <c r="P232" s="58">
        <f t="shared" si="11"/>
        <v>199164.22</v>
      </c>
      <c r="Q232" s="221">
        <f>SUM(Q229:Q231)</f>
        <v>1226.7</v>
      </c>
      <c r="R232" s="27">
        <f>SUM(R229:R231)</f>
        <v>61.199999999999996</v>
      </c>
      <c r="S232" s="29" t="s">
        <v>372</v>
      </c>
      <c r="T232" s="76"/>
    </row>
    <row r="233" spans="1:20" ht="65.25" customHeight="1">
      <c r="A233" s="22">
        <v>184</v>
      </c>
      <c r="B233" s="24" t="s">
        <v>952</v>
      </c>
      <c r="C233" s="24" t="s">
        <v>953</v>
      </c>
      <c r="D233" s="24" t="s">
        <v>954</v>
      </c>
      <c r="E233" s="24" t="s">
        <v>2089</v>
      </c>
      <c r="F233" s="79" t="s">
        <v>730</v>
      </c>
      <c r="G233" s="76" t="s">
        <v>1240</v>
      </c>
      <c r="H233" s="43">
        <v>223.7</v>
      </c>
      <c r="I233" s="40" t="s">
        <v>2090</v>
      </c>
      <c r="J233" s="105" t="s">
        <v>1163</v>
      </c>
      <c r="K233" s="24" t="s">
        <v>693</v>
      </c>
      <c r="L233" s="24" t="s">
        <v>731</v>
      </c>
      <c r="M233" s="24" t="s">
        <v>732</v>
      </c>
      <c r="N233" s="24" t="s">
        <v>696</v>
      </c>
      <c r="O233" s="139">
        <v>138000</v>
      </c>
      <c r="P233" s="58">
        <f t="shared" si="11"/>
        <v>131652</v>
      </c>
      <c r="Q233" s="139">
        <v>6348</v>
      </c>
      <c r="R233" s="26">
        <v>116.5</v>
      </c>
      <c r="S233" s="16" t="s">
        <v>995</v>
      </c>
      <c r="T233" s="76"/>
    </row>
    <row r="234" spans="1:20" ht="99" customHeight="1">
      <c r="A234" s="22">
        <v>185</v>
      </c>
      <c r="B234" s="24" t="s">
        <v>952</v>
      </c>
      <c r="C234" s="24" t="s">
        <v>953</v>
      </c>
      <c r="D234" s="24" t="s">
        <v>954</v>
      </c>
      <c r="E234" s="24" t="s">
        <v>733</v>
      </c>
      <c r="F234" s="79" t="s">
        <v>730</v>
      </c>
      <c r="G234" s="76" t="s">
        <v>2091</v>
      </c>
      <c r="H234" s="43">
        <v>78.7</v>
      </c>
      <c r="I234" s="40" t="s">
        <v>2092</v>
      </c>
      <c r="J234" s="105" t="s">
        <v>1163</v>
      </c>
      <c r="K234" s="23" t="s">
        <v>693</v>
      </c>
      <c r="L234" s="24" t="s">
        <v>734</v>
      </c>
      <c r="M234" s="24" t="s">
        <v>735</v>
      </c>
      <c r="N234" s="24" t="s">
        <v>696</v>
      </c>
      <c r="O234" s="58">
        <v>30000</v>
      </c>
      <c r="P234" s="58">
        <f t="shared" si="11"/>
        <v>27720</v>
      </c>
      <c r="Q234" s="58">
        <v>2280</v>
      </c>
      <c r="R234" s="24">
        <v>41</v>
      </c>
      <c r="S234" s="16" t="s">
        <v>996</v>
      </c>
      <c r="T234" s="76"/>
    </row>
    <row r="235" spans="1:20" ht="74.25" customHeight="1">
      <c r="A235" s="22">
        <v>186</v>
      </c>
      <c r="B235" s="24" t="s">
        <v>952</v>
      </c>
      <c r="C235" s="24" t="s">
        <v>953</v>
      </c>
      <c r="D235" s="24" t="s">
        <v>954</v>
      </c>
      <c r="E235" s="24" t="s">
        <v>736</v>
      </c>
      <c r="F235" s="79" t="s">
        <v>730</v>
      </c>
      <c r="G235" s="76" t="s">
        <v>2093</v>
      </c>
      <c r="H235" s="43">
        <v>146</v>
      </c>
      <c r="I235" s="40" t="s">
        <v>2094</v>
      </c>
      <c r="J235" s="105" t="s">
        <v>1163</v>
      </c>
      <c r="K235" s="24" t="s">
        <v>693</v>
      </c>
      <c r="L235" s="24" t="s">
        <v>737</v>
      </c>
      <c r="M235" s="24" t="s">
        <v>738</v>
      </c>
      <c r="N235" s="24" t="s">
        <v>696</v>
      </c>
      <c r="O235" s="58">
        <v>344036.51</v>
      </c>
      <c r="P235" s="58">
        <f t="shared" si="11"/>
        <v>168317.71000000002</v>
      </c>
      <c r="Q235" s="58">
        <v>175718.8</v>
      </c>
      <c r="R235" s="24">
        <v>18.5</v>
      </c>
      <c r="S235" s="16" t="s">
        <v>1142</v>
      </c>
      <c r="T235" s="76"/>
    </row>
    <row r="236" spans="1:20" ht="60">
      <c r="A236" s="22">
        <v>187</v>
      </c>
      <c r="B236" s="24" t="s">
        <v>952</v>
      </c>
      <c r="C236" s="24" t="s">
        <v>953</v>
      </c>
      <c r="D236" s="24" t="s">
        <v>954</v>
      </c>
      <c r="E236" s="24" t="s">
        <v>4105</v>
      </c>
      <c r="F236" s="79" t="s">
        <v>4097</v>
      </c>
      <c r="G236" s="76" t="s">
        <v>4098</v>
      </c>
      <c r="H236" s="43">
        <v>454.4</v>
      </c>
      <c r="I236" s="40" t="s">
        <v>4099</v>
      </c>
      <c r="J236" s="105" t="s">
        <v>1163</v>
      </c>
      <c r="K236" s="24" t="s">
        <v>693</v>
      </c>
      <c r="L236" s="24" t="s">
        <v>4102</v>
      </c>
      <c r="M236" s="24" t="s">
        <v>4103</v>
      </c>
      <c r="N236" s="24" t="s">
        <v>4100</v>
      </c>
      <c r="O236" s="58">
        <v>180000</v>
      </c>
      <c r="P236" s="58">
        <f t="shared" si="11"/>
        <v>180000</v>
      </c>
      <c r="Q236" s="58">
        <v>0</v>
      </c>
      <c r="R236" s="24">
        <v>241.8</v>
      </c>
      <c r="S236" s="16" t="s">
        <v>4101</v>
      </c>
      <c r="T236" s="76"/>
    </row>
    <row r="237" spans="1:20" ht="12.75" customHeight="1">
      <c r="A237" s="197" t="s">
        <v>371</v>
      </c>
      <c r="B237" s="209"/>
      <c r="C237" s="18"/>
      <c r="D237" s="31" t="s">
        <v>372</v>
      </c>
      <c r="E237" s="31" t="s">
        <v>373</v>
      </c>
      <c r="F237" s="125" t="s">
        <v>372</v>
      </c>
      <c r="G237" s="42"/>
      <c r="H237" s="42"/>
      <c r="I237" s="123" t="s">
        <v>372</v>
      </c>
      <c r="J237" s="123"/>
      <c r="K237" s="31"/>
      <c r="L237" s="31"/>
      <c r="M237" s="31"/>
      <c r="N237" s="31"/>
      <c r="O237" s="218">
        <f>SUM(O233:O236)</f>
        <v>692036.51</v>
      </c>
      <c r="P237" s="58">
        <f t="shared" si="11"/>
        <v>507689.71</v>
      </c>
      <c r="Q237" s="218">
        <f>SUM(Q233:Q236)</f>
        <v>184346.8</v>
      </c>
      <c r="R237" s="31">
        <f>SUM(R233:R236)</f>
        <v>417.8</v>
      </c>
      <c r="S237" s="29" t="s">
        <v>372</v>
      </c>
      <c r="T237" s="76"/>
    </row>
    <row r="238" spans="1:20" ht="63.75" customHeight="1">
      <c r="A238" s="22">
        <v>188</v>
      </c>
      <c r="B238" s="24" t="s">
        <v>739</v>
      </c>
      <c r="C238" s="24" t="s">
        <v>740</v>
      </c>
      <c r="D238" s="24" t="s">
        <v>741</v>
      </c>
      <c r="E238" s="24" t="s">
        <v>742</v>
      </c>
      <c r="F238" s="79" t="s">
        <v>743</v>
      </c>
      <c r="G238" s="76" t="s">
        <v>2095</v>
      </c>
      <c r="H238" s="43">
        <v>1956.6</v>
      </c>
      <c r="I238" s="23" t="s">
        <v>2096</v>
      </c>
      <c r="J238" s="23" t="s">
        <v>2097</v>
      </c>
      <c r="K238" s="24" t="s">
        <v>693</v>
      </c>
      <c r="L238" s="24" t="s">
        <v>744</v>
      </c>
      <c r="M238" s="24" t="s">
        <v>745</v>
      </c>
      <c r="N238" s="24" t="s">
        <v>696</v>
      </c>
      <c r="O238" s="58">
        <v>1801517.58</v>
      </c>
      <c r="P238" s="58">
        <f t="shared" si="11"/>
        <v>1801517.58</v>
      </c>
      <c r="Q238" s="58">
        <v>0</v>
      </c>
      <c r="R238" s="24">
        <v>705.27</v>
      </c>
      <c r="S238" s="16" t="s">
        <v>1135</v>
      </c>
      <c r="T238" s="76" t="s">
        <v>2330</v>
      </c>
    </row>
    <row r="239" spans="1:20" ht="63.75" customHeight="1">
      <c r="A239" s="22">
        <v>189</v>
      </c>
      <c r="B239" s="24" t="s">
        <v>739</v>
      </c>
      <c r="C239" s="24" t="s">
        <v>740</v>
      </c>
      <c r="D239" s="24" t="s">
        <v>741</v>
      </c>
      <c r="E239" s="24" t="s">
        <v>746</v>
      </c>
      <c r="F239" s="79" t="s">
        <v>747</v>
      </c>
      <c r="G239" s="76" t="s">
        <v>2098</v>
      </c>
      <c r="H239" s="43">
        <v>1254.6</v>
      </c>
      <c r="I239" s="23" t="s">
        <v>2099</v>
      </c>
      <c r="J239" s="23" t="s">
        <v>2100</v>
      </c>
      <c r="K239" s="24" t="s">
        <v>693</v>
      </c>
      <c r="L239" s="24" t="s">
        <v>748</v>
      </c>
      <c r="M239" s="24" t="s">
        <v>749</v>
      </c>
      <c r="N239" s="24" t="s">
        <v>696</v>
      </c>
      <c r="O239" s="58">
        <v>6325672.37</v>
      </c>
      <c r="P239" s="58">
        <f t="shared" si="11"/>
        <v>6325672.37</v>
      </c>
      <c r="Q239" s="58">
        <v>0</v>
      </c>
      <c r="R239" s="24">
        <v>997.2</v>
      </c>
      <c r="S239" s="16" t="s">
        <v>1135</v>
      </c>
      <c r="T239" s="76"/>
    </row>
    <row r="240" spans="1:20" ht="63.75" customHeight="1">
      <c r="A240" s="22">
        <v>190</v>
      </c>
      <c r="B240" s="24" t="s">
        <v>739</v>
      </c>
      <c r="C240" s="24" t="s">
        <v>740</v>
      </c>
      <c r="D240" s="24" t="s">
        <v>741</v>
      </c>
      <c r="E240" s="24" t="s">
        <v>407</v>
      </c>
      <c r="F240" s="79" t="s">
        <v>750</v>
      </c>
      <c r="G240" s="76" t="s">
        <v>2101</v>
      </c>
      <c r="H240" s="43">
        <v>76.7</v>
      </c>
      <c r="I240" s="40" t="s">
        <v>2102</v>
      </c>
      <c r="J240" s="40" t="s">
        <v>2103</v>
      </c>
      <c r="K240" s="23" t="s">
        <v>693</v>
      </c>
      <c r="L240" s="24" t="s">
        <v>751</v>
      </c>
      <c r="M240" s="24" t="s">
        <v>752</v>
      </c>
      <c r="N240" s="24" t="s">
        <v>696</v>
      </c>
      <c r="O240" s="58">
        <v>158616.44</v>
      </c>
      <c r="P240" s="58">
        <f t="shared" si="11"/>
        <v>158616.44</v>
      </c>
      <c r="Q240" s="58">
        <v>0</v>
      </c>
      <c r="R240" s="24">
        <v>48.6</v>
      </c>
      <c r="S240" s="16" t="s">
        <v>1135</v>
      </c>
      <c r="T240" s="76" t="s">
        <v>2104</v>
      </c>
    </row>
    <row r="241" spans="1:20" ht="63.75" customHeight="1">
      <c r="A241" s="22">
        <v>191</v>
      </c>
      <c r="B241" s="24" t="s">
        <v>739</v>
      </c>
      <c r="C241" s="24" t="s">
        <v>740</v>
      </c>
      <c r="D241" s="24" t="s">
        <v>741</v>
      </c>
      <c r="E241" s="24" t="s">
        <v>1083</v>
      </c>
      <c r="F241" s="79" t="s">
        <v>750</v>
      </c>
      <c r="G241" s="76" t="s">
        <v>1084</v>
      </c>
      <c r="H241" s="43" t="s">
        <v>1163</v>
      </c>
      <c r="I241" s="40" t="s">
        <v>2105</v>
      </c>
      <c r="J241" s="40" t="s">
        <v>2106</v>
      </c>
      <c r="K241" s="24" t="s">
        <v>693</v>
      </c>
      <c r="L241" s="24" t="s">
        <v>753</v>
      </c>
      <c r="M241" s="24" t="s">
        <v>754</v>
      </c>
      <c r="N241" s="24" t="s">
        <v>696</v>
      </c>
      <c r="O241" s="58">
        <v>26241</v>
      </c>
      <c r="P241" s="58">
        <f t="shared" si="11"/>
        <v>10553.27</v>
      </c>
      <c r="Q241" s="58">
        <v>15687.73</v>
      </c>
      <c r="R241" s="45"/>
      <c r="S241" s="16" t="s">
        <v>1135</v>
      </c>
      <c r="T241" s="76"/>
    </row>
    <row r="242" spans="1:20" ht="63.75" customHeight="1">
      <c r="A242" s="22">
        <v>192</v>
      </c>
      <c r="B242" s="24" t="s">
        <v>739</v>
      </c>
      <c r="C242" s="24" t="s">
        <v>740</v>
      </c>
      <c r="D242" s="24" t="s">
        <v>741</v>
      </c>
      <c r="E242" s="24" t="s">
        <v>381</v>
      </c>
      <c r="F242" s="79" t="s">
        <v>755</v>
      </c>
      <c r="G242" s="76" t="s">
        <v>2107</v>
      </c>
      <c r="H242" s="43">
        <v>114.3</v>
      </c>
      <c r="I242" s="91" t="s">
        <v>2108</v>
      </c>
      <c r="J242" s="91" t="s">
        <v>2109</v>
      </c>
      <c r="K242" s="23" t="s">
        <v>693</v>
      </c>
      <c r="L242" s="24" t="s">
        <v>756</v>
      </c>
      <c r="M242" s="24" t="s">
        <v>757</v>
      </c>
      <c r="N242" s="24" t="s">
        <v>696</v>
      </c>
      <c r="O242" s="58">
        <v>31571</v>
      </c>
      <c r="P242" s="58">
        <f t="shared" si="11"/>
        <v>31571</v>
      </c>
      <c r="Q242" s="58">
        <v>0</v>
      </c>
      <c r="R242" s="24">
        <v>41.2</v>
      </c>
      <c r="S242" s="16" t="s">
        <v>1135</v>
      </c>
      <c r="T242" s="76"/>
    </row>
    <row r="243" spans="1:20" ht="74.25" customHeight="1">
      <c r="A243" s="22">
        <v>193</v>
      </c>
      <c r="B243" s="24" t="s">
        <v>739</v>
      </c>
      <c r="C243" s="24" t="s">
        <v>740</v>
      </c>
      <c r="D243" s="24" t="s">
        <v>741</v>
      </c>
      <c r="E243" s="24" t="s">
        <v>758</v>
      </c>
      <c r="F243" s="79" t="s">
        <v>755</v>
      </c>
      <c r="G243" s="76" t="s">
        <v>2110</v>
      </c>
      <c r="H243" s="43" t="s">
        <v>1163</v>
      </c>
      <c r="I243" s="91" t="s">
        <v>2111</v>
      </c>
      <c r="J243" s="91" t="s">
        <v>2112</v>
      </c>
      <c r="K243" s="23" t="s">
        <v>693</v>
      </c>
      <c r="L243" s="24" t="s">
        <v>588</v>
      </c>
      <c r="M243" s="24" t="s">
        <v>589</v>
      </c>
      <c r="N243" s="24" t="s">
        <v>590</v>
      </c>
      <c r="O243" s="58">
        <v>416</v>
      </c>
      <c r="P243" s="58">
        <f t="shared" si="11"/>
        <v>416</v>
      </c>
      <c r="Q243" s="58">
        <v>0</v>
      </c>
      <c r="R243" s="24"/>
      <c r="S243" s="16" t="s">
        <v>990</v>
      </c>
      <c r="T243" s="76"/>
    </row>
    <row r="244" spans="1:20" ht="73.5" customHeight="1">
      <c r="A244" s="22">
        <v>194</v>
      </c>
      <c r="B244" s="24" t="s">
        <v>739</v>
      </c>
      <c r="C244" s="24" t="s">
        <v>740</v>
      </c>
      <c r="D244" s="24" t="s">
        <v>741</v>
      </c>
      <c r="E244" s="24" t="s">
        <v>2395</v>
      </c>
      <c r="F244" s="79" t="s">
        <v>755</v>
      </c>
      <c r="G244" s="76" t="s">
        <v>2396</v>
      </c>
      <c r="H244" s="43" t="s">
        <v>1163</v>
      </c>
      <c r="I244" s="91" t="s">
        <v>2405</v>
      </c>
      <c r="J244" s="91" t="s">
        <v>2406</v>
      </c>
      <c r="K244" s="23" t="s">
        <v>693</v>
      </c>
      <c r="L244" s="24" t="s">
        <v>2407</v>
      </c>
      <c r="M244" s="24" t="s">
        <v>2408</v>
      </c>
      <c r="N244" s="24" t="s">
        <v>2403</v>
      </c>
      <c r="O244" s="58">
        <v>19206.51</v>
      </c>
      <c r="P244" s="58">
        <f t="shared" si="11"/>
        <v>19206.51</v>
      </c>
      <c r="Q244" s="58">
        <v>0</v>
      </c>
      <c r="R244" s="24">
        <v>25.6</v>
      </c>
      <c r="S244" s="16" t="s">
        <v>2404</v>
      </c>
      <c r="T244" s="76"/>
    </row>
    <row r="245" spans="1:20" ht="75" customHeight="1">
      <c r="A245" s="22">
        <v>195</v>
      </c>
      <c r="B245" s="41" t="s">
        <v>739</v>
      </c>
      <c r="C245" s="24" t="s">
        <v>740</v>
      </c>
      <c r="D245" s="24" t="s">
        <v>741</v>
      </c>
      <c r="E245" s="24" t="s">
        <v>2399</v>
      </c>
      <c r="F245" s="79" t="s">
        <v>755</v>
      </c>
      <c r="G245" s="76" t="s">
        <v>2397</v>
      </c>
      <c r="H245" s="43" t="s">
        <v>1163</v>
      </c>
      <c r="I245" s="91" t="s">
        <v>2398</v>
      </c>
      <c r="J245" s="91" t="s">
        <v>2400</v>
      </c>
      <c r="K245" s="23" t="s">
        <v>693</v>
      </c>
      <c r="L245" s="24" t="s">
        <v>2401</v>
      </c>
      <c r="M245" s="24" t="s">
        <v>2402</v>
      </c>
      <c r="N245" s="24" t="s">
        <v>2403</v>
      </c>
      <c r="O245" s="58">
        <v>34061.55</v>
      </c>
      <c r="P245" s="58">
        <f t="shared" si="11"/>
        <v>34061.55</v>
      </c>
      <c r="Q245" s="58">
        <v>0</v>
      </c>
      <c r="R245" s="24">
        <v>45.4</v>
      </c>
      <c r="S245" s="16" t="s">
        <v>2404</v>
      </c>
      <c r="T245" s="76"/>
    </row>
    <row r="246" spans="1:20" ht="12.75" customHeight="1">
      <c r="A246" s="197" t="s">
        <v>371</v>
      </c>
      <c r="B246" s="209"/>
      <c r="C246" s="18"/>
      <c r="D246" s="31" t="s">
        <v>372</v>
      </c>
      <c r="E246" s="31" t="s">
        <v>373</v>
      </c>
      <c r="F246" s="125" t="s">
        <v>372</v>
      </c>
      <c r="G246" s="42"/>
      <c r="H246" s="42"/>
      <c r="I246" s="123" t="s">
        <v>372</v>
      </c>
      <c r="J246" s="123"/>
      <c r="K246" s="31"/>
      <c r="L246" s="31"/>
      <c r="M246" s="31"/>
      <c r="N246" s="31"/>
      <c r="O246" s="218">
        <f>SUM(O238:O245)</f>
        <v>8397302.450000001</v>
      </c>
      <c r="P246" s="58">
        <f t="shared" si="11"/>
        <v>8381614.720000001</v>
      </c>
      <c r="Q246" s="218">
        <f>SUM(Q238:Q245)</f>
        <v>15687.73</v>
      </c>
      <c r="R246" s="31">
        <f>SUM(R238:R245)</f>
        <v>1863.27</v>
      </c>
      <c r="S246" s="29" t="s">
        <v>372</v>
      </c>
      <c r="T246" s="76"/>
    </row>
    <row r="247" spans="1:20" ht="63" customHeight="1">
      <c r="A247" s="25">
        <v>196</v>
      </c>
      <c r="B247" s="32" t="s">
        <v>759</v>
      </c>
      <c r="C247" s="24" t="s">
        <v>760</v>
      </c>
      <c r="D247" s="23" t="s">
        <v>1513</v>
      </c>
      <c r="E247" s="23" t="s">
        <v>761</v>
      </c>
      <c r="F247" s="79" t="s">
        <v>762</v>
      </c>
      <c r="G247" s="76" t="s">
        <v>1245</v>
      </c>
      <c r="H247" s="43" t="s">
        <v>1163</v>
      </c>
      <c r="I247" s="40" t="s">
        <v>2113</v>
      </c>
      <c r="J247" s="105" t="s">
        <v>1163</v>
      </c>
      <c r="K247" s="23" t="s">
        <v>693</v>
      </c>
      <c r="L247" s="24" t="s">
        <v>763</v>
      </c>
      <c r="M247" s="24" t="s">
        <v>764</v>
      </c>
      <c r="N247" s="24" t="s">
        <v>696</v>
      </c>
      <c r="O247" s="139">
        <v>108000</v>
      </c>
      <c r="P247" s="58">
        <f t="shared" si="11"/>
        <v>570.2400000000052</v>
      </c>
      <c r="Q247" s="139">
        <v>107429.76</v>
      </c>
      <c r="R247" s="26">
        <v>30.1</v>
      </c>
      <c r="S247" s="16" t="s">
        <v>3</v>
      </c>
      <c r="T247" s="76"/>
    </row>
    <row r="248" spans="1:20" ht="12.75" customHeight="1">
      <c r="A248" s="198" t="s">
        <v>371</v>
      </c>
      <c r="B248" s="224"/>
      <c r="C248" s="122"/>
      <c r="D248" s="38" t="s">
        <v>372</v>
      </c>
      <c r="E248" s="174" t="s">
        <v>373</v>
      </c>
      <c r="F248" s="125" t="s">
        <v>372</v>
      </c>
      <c r="G248" s="42"/>
      <c r="H248" s="42"/>
      <c r="I248" s="123" t="s">
        <v>372</v>
      </c>
      <c r="J248" s="123"/>
      <c r="K248" s="31"/>
      <c r="L248" s="31"/>
      <c r="M248" s="31"/>
      <c r="N248" s="31"/>
      <c r="O248" s="221">
        <f>SUM(O247)</f>
        <v>108000</v>
      </c>
      <c r="P248" s="58">
        <f t="shared" si="11"/>
        <v>570.2400000000052</v>
      </c>
      <c r="Q248" s="221">
        <f>SUM(Q247)</f>
        <v>107429.76</v>
      </c>
      <c r="R248" s="27">
        <f>SUM(R247)</f>
        <v>30.1</v>
      </c>
      <c r="S248" s="29" t="s">
        <v>372</v>
      </c>
      <c r="T248" s="76"/>
    </row>
    <row r="249" spans="1:27" s="8" customFormat="1" ht="60">
      <c r="A249" s="75">
        <v>197</v>
      </c>
      <c r="B249" s="111" t="s">
        <v>664</v>
      </c>
      <c r="C249" s="24" t="s">
        <v>665</v>
      </c>
      <c r="D249" s="24" t="s">
        <v>945</v>
      </c>
      <c r="E249" s="111" t="s">
        <v>2317</v>
      </c>
      <c r="F249" s="79" t="s">
        <v>949</v>
      </c>
      <c r="G249" s="76" t="s">
        <v>332</v>
      </c>
      <c r="H249" s="43" t="s">
        <v>1163</v>
      </c>
      <c r="I249" s="40" t="s">
        <v>2088</v>
      </c>
      <c r="J249" s="43" t="s">
        <v>1163</v>
      </c>
      <c r="K249" s="23" t="s">
        <v>693</v>
      </c>
      <c r="L249" s="24" t="s">
        <v>666</v>
      </c>
      <c r="M249" s="24" t="s">
        <v>667</v>
      </c>
      <c r="N249" s="24" t="s">
        <v>696</v>
      </c>
      <c r="O249" s="58">
        <v>598890.21</v>
      </c>
      <c r="P249" s="58">
        <f t="shared" si="11"/>
        <v>598890.21</v>
      </c>
      <c r="Q249" s="58">
        <v>0</v>
      </c>
      <c r="R249" s="24">
        <v>126.5</v>
      </c>
      <c r="S249" s="16" t="s">
        <v>994</v>
      </c>
      <c r="T249" s="76"/>
      <c r="U249" s="6"/>
      <c r="V249" s="6"/>
      <c r="W249" s="6"/>
      <c r="X249" s="6"/>
      <c r="Y249" s="6"/>
      <c r="Z249" s="6"/>
      <c r="AA249" s="6"/>
    </row>
    <row r="250" spans="1:35" s="10" customFormat="1" ht="12" customHeight="1">
      <c r="A250" s="200" t="s">
        <v>371</v>
      </c>
      <c r="B250" s="225"/>
      <c r="C250" s="19"/>
      <c r="D250" s="31" t="s">
        <v>372</v>
      </c>
      <c r="E250" s="31" t="s">
        <v>373</v>
      </c>
      <c r="F250" s="125" t="s">
        <v>372</v>
      </c>
      <c r="G250" s="42"/>
      <c r="H250" s="42"/>
      <c r="I250" s="123" t="s">
        <v>372</v>
      </c>
      <c r="J250" s="123"/>
      <c r="K250" s="31"/>
      <c r="L250" s="31"/>
      <c r="M250" s="31"/>
      <c r="N250" s="31"/>
      <c r="O250" s="135">
        <f>SUM(O249)</f>
        <v>598890.21</v>
      </c>
      <c r="P250" s="58">
        <f t="shared" si="11"/>
        <v>598890.21</v>
      </c>
      <c r="Q250" s="135">
        <f>SUM(Q249)</f>
        <v>0</v>
      </c>
      <c r="R250" s="19">
        <f>SUM(R249)</f>
        <v>126.5</v>
      </c>
      <c r="S250" s="29" t="s">
        <v>372</v>
      </c>
      <c r="T250" s="77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20" ht="88.5" customHeight="1">
      <c r="A251" s="76">
        <v>198</v>
      </c>
      <c r="B251" s="76" t="s">
        <v>594</v>
      </c>
      <c r="C251" s="76" t="s">
        <v>1020</v>
      </c>
      <c r="D251" s="76" t="s">
        <v>288</v>
      </c>
      <c r="E251" s="76" t="s">
        <v>1307</v>
      </c>
      <c r="F251" s="76" t="s">
        <v>670</v>
      </c>
      <c r="G251" s="76" t="s">
        <v>2116</v>
      </c>
      <c r="H251" s="43">
        <v>1290.5</v>
      </c>
      <c r="I251" s="35" t="s">
        <v>2117</v>
      </c>
      <c r="J251" s="35" t="s">
        <v>2118</v>
      </c>
      <c r="K251" s="76" t="s">
        <v>693</v>
      </c>
      <c r="L251" s="76" t="s">
        <v>671</v>
      </c>
      <c r="M251" s="76" t="s">
        <v>672</v>
      </c>
      <c r="N251" s="76" t="s">
        <v>696</v>
      </c>
      <c r="O251" s="138">
        <v>504670.69</v>
      </c>
      <c r="P251" s="138">
        <f t="shared" si="11"/>
        <v>504670.69</v>
      </c>
      <c r="Q251" s="138">
        <v>0</v>
      </c>
      <c r="R251" s="76">
        <v>152.6</v>
      </c>
      <c r="S251" s="76" t="s">
        <v>1135</v>
      </c>
      <c r="T251" s="80"/>
    </row>
    <row r="252" spans="1:35" s="102" customFormat="1" ht="12" customHeight="1">
      <c r="A252" s="210" t="s">
        <v>371</v>
      </c>
      <c r="B252" s="226"/>
      <c r="C252" s="19"/>
      <c r="D252" s="31" t="s">
        <v>372</v>
      </c>
      <c r="E252" s="38" t="s">
        <v>373</v>
      </c>
      <c r="F252" s="125" t="s">
        <v>372</v>
      </c>
      <c r="G252" s="42"/>
      <c r="H252" s="42"/>
      <c r="I252" s="123" t="s">
        <v>372</v>
      </c>
      <c r="J252" s="123"/>
      <c r="K252" s="31"/>
      <c r="L252" s="31"/>
      <c r="M252" s="31"/>
      <c r="N252" s="31"/>
      <c r="O252" s="135">
        <f>SUM(O251)</f>
        <v>504670.69</v>
      </c>
      <c r="P252" s="58">
        <f t="shared" si="11"/>
        <v>504670.69</v>
      </c>
      <c r="Q252" s="135">
        <f>SUM(Q251)</f>
        <v>0</v>
      </c>
      <c r="R252" s="19">
        <f>SUM(R251)</f>
        <v>152.6</v>
      </c>
      <c r="S252" s="29" t="s">
        <v>372</v>
      </c>
      <c r="T252" s="77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</row>
    <row r="253" spans="1:35" s="177" customFormat="1" ht="75" customHeight="1">
      <c r="A253" s="76">
        <v>199</v>
      </c>
      <c r="B253" s="106" t="s">
        <v>2849</v>
      </c>
      <c r="C253" s="76" t="s">
        <v>2850</v>
      </c>
      <c r="D253" s="34" t="s">
        <v>2851</v>
      </c>
      <c r="E253" s="35" t="s">
        <v>2882</v>
      </c>
      <c r="F253" s="180" t="s">
        <v>2883</v>
      </c>
      <c r="G253" s="43" t="s">
        <v>2884</v>
      </c>
      <c r="H253" s="43">
        <v>124.8</v>
      </c>
      <c r="I253" s="40" t="s">
        <v>2885</v>
      </c>
      <c r="J253" s="105" t="s">
        <v>1163</v>
      </c>
      <c r="K253" s="23" t="s">
        <v>693</v>
      </c>
      <c r="L253" s="22" t="s">
        <v>2886</v>
      </c>
      <c r="M253" s="22" t="s">
        <v>2887</v>
      </c>
      <c r="N253" s="22" t="s">
        <v>2857</v>
      </c>
      <c r="O253" s="58">
        <v>412200</v>
      </c>
      <c r="P253" s="138">
        <f aca="true" t="shared" si="12" ref="P253:P262">O253-Q253</f>
        <v>412200</v>
      </c>
      <c r="Q253" s="58">
        <v>0</v>
      </c>
      <c r="R253" s="24"/>
      <c r="S253" s="112" t="s">
        <v>2859</v>
      </c>
      <c r="T253" s="17"/>
      <c r="U253" s="176"/>
      <c r="V253" s="176"/>
      <c r="W253" s="176"/>
      <c r="X253" s="176"/>
      <c r="Y253" s="176"/>
      <c r="Z253" s="176"/>
      <c r="AA253" s="176"/>
      <c r="AB253" s="176"/>
      <c r="AC253" s="176"/>
      <c r="AD253" s="176"/>
      <c r="AE253" s="176"/>
      <c r="AF253" s="176"/>
      <c r="AG253" s="176"/>
      <c r="AH253" s="176"/>
      <c r="AI253" s="176"/>
    </row>
    <row r="254" spans="1:35" s="177" customFormat="1" ht="89.25" customHeight="1">
      <c r="A254" s="76">
        <v>200</v>
      </c>
      <c r="B254" s="106" t="s">
        <v>2849</v>
      </c>
      <c r="C254" s="76" t="s">
        <v>2850</v>
      </c>
      <c r="D254" s="34" t="s">
        <v>2851</v>
      </c>
      <c r="E254" s="35" t="s">
        <v>2888</v>
      </c>
      <c r="F254" s="180" t="s">
        <v>2889</v>
      </c>
      <c r="G254" s="43" t="s">
        <v>2890</v>
      </c>
      <c r="H254" s="43" t="s">
        <v>1163</v>
      </c>
      <c r="I254" s="40" t="s">
        <v>2891</v>
      </c>
      <c r="J254" s="105" t="s">
        <v>1163</v>
      </c>
      <c r="K254" s="23" t="s">
        <v>693</v>
      </c>
      <c r="L254" s="22" t="s">
        <v>2892</v>
      </c>
      <c r="M254" s="22" t="s">
        <v>2893</v>
      </c>
      <c r="N254" s="22" t="s">
        <v>2857</v>
      </c>
      <c r="O254" s="58">
        <v>136465</v>
      </c>
      <c r="P254" s="138">
        <f t="shared" si="12"/>
        <v>136465</v>
      </c>
      <c r="Q254" s="58">
        <v>0</v>
      </c>
      <c r="R254" s="24"/>
      <c r="S254" s="112" t="s">
        <v>2859</v>
      </c>
      <c r="T254" s="17"/>
      <c r="U254" s="176"/>
      <c r="V254" s="176"/>
      <c r="W254" s="176"/>
      <c r="X254" s="176"/>
      <c r="Y254" s="176"/>
      <c r="Z254" s="176"/>
      <c r="AA254" s="176"/>
      <c r="AB254" s="176"/>
      <c r="AC254" s="176"/>
      <c r="AD254" s="176"/>
      <c r="AE254" s="176"/>
      <c r="AF254" s="176"/>
      <c r="AG254" s="176"/>
      <c r="AH254" s="176"/>
      <c r="AI254" s="176"/>
    </row>
    <row r="255" spans="1:35" s="177" customFormat="1" ht="85.5" customHeight="1">
      <c r="A255" s="76">
        <v>201</v>
      </c>
      <c r="B255" s="106" t="s">
        <v>2849</v>
      </c>
      <c r="C255" s="76" t="s">
        <v>2850</v>
      </c>
      <c r="D255" s="34" t="s">
        <v>2851</v>
      </c>
      <c r="E255" s="35" t="s">
        <v>2899</v>
      </c>
      <c r="F255" s="180" t="s">
        <v>2894</v>
      </c>
      <c r="G255" s="43" t="s">
        <v>2895</v>
      </c>
      <c r="H255" s="43" t="s">
        <v>1163</v>
      </c>
      <c r="I255" s="40" t="s">
        <v>2896</v>
      </c>
      <c r="J255" s="105" t="s">
        <v>1163</v>
      </c>
      <c r="K255" s="23" t="s">
        <v>693</v>
      </c>
      <c r="L255" s="22" t="s">
        <v>2897</v>
      </c>
      <c r="M255" s="22" t="s">
        <v>2898</v>
      </c>
      <c r="N255" s="22" t="s">
        <v>2857</v>
      </c>
      <c r="O255" s="58">
        <v>157741</v>
      </c>
      <c r="P255" s="138">
        <f t="shared" si="12"/>
        <v>117327.33</v>
      </c>
      <c r="Q255" s="58">
        <v>40413.67</v>
      </c>
      <c r="R255" s="24">
        <v>18.8</v>
      </c>
      <c r="S255" s="112" t="s">
        <v>2859</v>
      </c>
      <c r="T255" s="17"/>
      <c r="U255" s="176"/>
      <c r="V255" s="176"/>
      <c r="W255" s="176"/>
      <c r="X255" s="176"/>
      <c r="Y255" s="176"/>
      <c r="Z255" s="176"/>
      <c r="AA255" s="176"/>
      <c r="AB255" s="176"/>
      <c r="AC255" s="176"/>
      <c r="AD255" s="176"/>
      <c r="AE255" s="176"/>
      <c r="AF255" s="176"/>
      <c r="AG255" s="176"/>
      <c r="AH255" s="176"/>
      <c r="AI255" s="176"/>
    </row>
    <row r="256" spans="1:35" s="177" customFormat="1" ht="87" customHeight="1">
      <c r="A256" s="76">
        <v>202</v>
      </c>
      <c r="B256" s="106" t="s">
        <v>2849</v>
      </c>
      <c r="C256" s="76" t="s">
        <v>2850</v>
      </c>
      <c r="D256" s="34" t="s">
        <v>2851</v>
      </c>
      <c r="E256" s="35" t="s">
        <v>2900</v>
      </c>
      <c r="F256" s="180" t="s">
        <v>2889</v>
      </c>
      <c r="G256" s="43" t="s">
        <v>2901</v>
      </c>
      <c r="H256" s="43" t="s">
        <v>1163</v>
      </c>
      <c r="I256" s="40" t="s">
        <v>2902</v>
      </c>
      <c r="J256" s="105" t="s">
        <v>1163</v>
      </c>
      <c r="K256" s="23" t="s">
        <v>693</v>
      </c>
      <c r="L256" s="22" t="s">
        <v>2903</v>
      </c>
      <c r="M256" s="22" t="s">
        <v>2904</v>
      </c>
      <c r="N256" s="22" t="s">
        <v>2857</v>
      </c>
      <c r="O256" s="58">
        <v>71315</v>
      </c>
      <c r="P256" s="138">
        <f t="shared" si="12"/>
        <v>71315</v>
      </c>
      <c r="Q256" s="58">
        <v>0</v>
      </c>
      <c r="R256" s="24"/>
      <c r="S256" s="112" t="s">
        <v>2859</v>
      </c>
      <c r="T256" s="17"/>
      <c r="U256" s="176"/>
      <c r="V256" s="176"/>
      <c r="W256" s="176"/>
      <c r="X256" s="176"/>
      <c r="Y256" s="176"/>
      <c r="Z256" s="176"/>
      <c r="AA256" s="176"/>
      <c r="AB256" s="176"/>
      <c r="AC256" s="176"/>
      <c r="AD256" s="176"/>
      <c r="AE256" s="176"/>
      <c r="AF256" s="176"/>
      <c r="AG256" s="176"/>
      <c r="AH256" s="176"/>
      <c r="AI256" s="176"/>
    </row>
    <row r="257" spans="1:35" s="177" customFormat="1" ht="89.25" customHeight="1">
      <c r="A257" s="76">
        <v>203</v>
      </c>
      <c r="B257" s="106" t="s">
        <v>2849</v>
      </c>
      <c r="C257" s="76" t="s">
        <v>2850</v>
      </c>
      <c r="D257" s="34" t="s">
        <v>2851</v>
      </c>
      <c r="E257" s="35" t="s">
        <v>2900</v>
      </c>
      <c r="F257" s="180" t="s">
        <v>2889</v>
      </c>
      <c r="G257" s="43" t="s">
        <v>2905</v>
      </c>
      <c r="H257" s="43" t="s">
        <v>1163</v>
      </c>
      <c r="I257" s="40" t="s">
        <v>2906</v>
      </c>
      <c r="J257" s="105" t="s">
        <v>1163</v>
      </c>
      <c r="K257" s="23" t="s">
        <v>693</v>
      </c>
      <c r="L257" s="22" t="s">
        <v>2907</v>
      </c>
      <c r="M257" s="22" t="s">
        <v>2908</v>
      </c>
      <c r="N257" s="22" t="s">
        <v>2857</v>
      </c>
      <c r="O257" s="58">
        <v>71315</v>
      </c>
      <c r="P257" s="138">
        <f t="shared" si="12"/>
        <v>71315</v>
      </c>
      <c r="Q257" s="58">
        <v>0</v>
      </c>
      <c r="R257" s="24"/>
      <c r="S257" s="112" t="s">
        <v>2859</v>
      </c>
      <c r="T257" s="17"/>
      <c r="U257" s="176"/>
      <c r="V257" s="176"/>
      <c r="W257" s="176"/>
      <c r="X257" s="176"/>
      <c r="Y257" s="176"/>
      <c r="Z257" s="176"/>
      <c r="AA257" s="176"/>
      <c r="AB257" s="176"/>
      <c r="AC257" s="176"/>
      <c r="AD257" s="176"/>
      <c r="AE257" s="176"/>
      <c r="AF257" s="176"/>
      <c r="AG257" s="176"/>
      <c r="AH257" s="176"/>
      <c r="AI257" s="176"/>
    </row>
    <row r="258" spans="1:35" s="177" customFormat="1" ht="93" customHeight="1">
      <c r="A258" s="76">
        <v>204</v>
      </c>
      <c r="B258" s="106" t="s">
        <v>2849</v>
      </c>
      <c r="C258" s="76" t="s">
        <v>2850</v>
      </c>
      <c r="D258" s="34" t="s">
        <v>2851</v>
      </c>
      <c r="E258" s="35" t="s">
        <v>2900</v>
      </c>
      <c r="F258" s="180" t="s">
        <v>2889</v>
      </c>
      <c r="G258" s="43" t="s">
        <v>2909</v>
      </c>
      <c r="H258" s="43" t="s">
        <v>1163</v>
      </c>
      <c r="I258" s="40" t="s">
        <v>2910</v>
      </c>
      <c r="J258" s="105" t="s">
        <v>1163</v>
      </c>
      <c r="K258" s="23" t="s">
        <v>693</v>
      </c>
      <c r="L258" s="22" t="s">
        <v>2911</v>
      </c>
      <c r="M258" s="22" t="s">
        <v>2912</v>
      </c>
      <c r="N258" s="22" t="s">
        <v>2857</v>
      </c>
      <c r="O258" s="58">
        <v>71315</v>
      </c>
      <c r="P258" s="138">
        <f t="shared" si="12"/>
        <v>71315</v>
      </c>
      <c r="Q258" s="58">
        <v>0</v>
      </c>
      <c r="R258" s="24"/>
      <c r="S258" s="112" t="s">
        <v>2859</v>
      </c>
      <c r="T258" s="17"/>
      <c r="U258" s="176"/>
      <c r="V258" s="176"/>
      <c r="W258" s="176"/>
      <c r="X258" s="176"/>
      <c r="Y258" s="176"/>
      <c r="Z258" s="176"/>
      <c r="AA258" s="176"/>
      <c r="AB258" s="176"/>
      <c r="AC258" s="176"/>
      <c r="AD258" s="176"/>
      <c r="AE258" s="176"/>
      <c r="AF258" s="176"/>
      <c r="AG258" s="176"/>
      <c r="AH258" s="176"/>
      <c r="AI258" s="176"/>
    </row>
    <row r="259" spans="1:35" s="177" customFormat="1" ht="225" customHeight="1">
      <c r="A259" s="76">
        <v>205</v>
      </c>
      <c r="B259" s="106" t="s">
        <v>2849</v>
      </c>
      <c r="C259" s="76" t="s">
        <v>2850</v>
      </c>
      <c r="D259" s="34" t="s">
        <v>2851</v>
      </c>
      <c r="E259" s="35" t="s">
        <v>2965</v>
      </c>
      <c r="F259" s="180" t="s">
        <v>2966</v>
      </c>
      <c r="G259" s="43" t="s">
        <v>2967</v>
      </c>
      <c r="H259" s="43" t="s">
        <v>1163</v>
      </c>
      <c r="I259" s="40" t="s">
        <v>2968</v>
      </c>
      <c r="J259" s="105" t="s">
        <v>1163</v>
      </c>
      <c r="K259" s="23" t="s">
        <v>693</v>
      </c>
      <c r="L259" s="22" t="s">
        <v>2969</v>
      </c>
      <c r="M259" s="22" t="s">
        <v>2970</v>
      </c>
      <c r="N259" s="22" t="s">
        <v>2857</v>
      </c>
      <c r="O259" s="58">
        <v>130000</v>
      </c>
      <c r="P259" s="138">
        <f t="shared" si="12"/>
        <v>130000</v>
      </c>
      <c r="Q259" s="58">
        <v>0</v>
      </c>
      <c r="R259" s="24"/>
      <c r="S259" s="112" t="s">
        <v>2859</v>
      </c>
      <c r="T259" s="17"/>
      <c r="U259" s="176"/>
      <c r="V259" s="176"/>
      <c r="W259" s="176"/>
      <c r="X259" s="176"/>
      <c r="Y259" s="176"/>
      <c r="Z259" s="176"/>
      <c r="AA259" s="176"/>
      <c r="AB259" s="176"/>
      <c r="AC259" s="176"/>
      <c r="AD259" s="176"/>
      <c r="AE259" s="176"/>
      <c r="AF259" s="176"/>
      <c r="AG259" s="176"/>
      <c r="AH259" s="176"/>
      <c r="AI259" s="176"/>
    </row>
    <row r="260" spans="1:35" s="177" customFormat="1" ht="75" customHeight="1">
      <c r="A260" s="76">
        <v>206</v>
      </c>
      <c r="B260" s="106" t="s">
        <v>2849</v>
      </c>
      <c r="C260" s="76" t="s">
        <v>2850</v>
      </c>
      <c r="D260" s="34" t="s">
        <v>2851</v>
      </c>
      <c r="E260" s="35" t="s">
        <v>2971</v>
      </c>
      <c r="F260" s="180" t="s">
        <v>2883</v>
      </c>
      <c r="G260" s="43" t="s">
        <v>2972</v>
      </c>
      <c r="H260" s="43">
        <v>2204.7</v>
      </c>
      <c r="I260" s="40" t="s">
        <v>2973</v>
      </c>
      <c r="J260" s="105" t="s">
        <v>1163</v>
      </c>
      <c r="K260" s="23" t="s">
        <v>693</v>
      </c>
      <c r="L260" s="22" t="s">
        <v>2974</v>
      </c>
      <c r="M260" s="22" t="s">
        <v>2975</v>
      </c>
      <c r="N260" s="22" t="s">
        <v>2857</v>
      </c>
      <c r="O260" s="58">
        <v>179621</v>
      </c>
      <c r="P260" s="138">
        <f t="shared" si="12"/>
        <v>179621</v>
      </c>
      <c r="Q260" s="58">
        <v>0</v>
      </c>
      <c r="R260" s="24"/>
      <c r="S260" s="112" t="s">
        <v>2859</v>
      </c>
      <c r="T260" s="17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6"/>
      <c r="AG260" s="176"/>
      <c r="AH260" s="176"/>
      <c r="AI260" s="176"/>
    </row>
    <row r="261" spans="1:35" s="177" customFormat="1" ht="87" customHeight="1">
      <c r="A261" s="76">
        <v>207</v>
      </c>
      <c r="B261" s="227" t="s">
        <v>2849</v>
      </c>
      <c r="C261" s="164" t="s">
        <v>2850</v>
      </c>
      <c r="D261" s="181" t="s">
        <v>2851</v>
      </c>
      <c r="E261" s="35" t="s">
        <v>2976</v>
      </c>
      <c r="F261" s="180" t="s">
        <v>2889</v>
      </c>
      <c r="G261" s="43" t="s">
        <v>2977</v>
      </c>
      <c r="H261" s="43" t="s">
        <v>1163</v>
      </c>
      <c r="I261" s="40" t="s">
        <v>2978</v>
      </c>
      <c r="J261" s="105" t="s">
        <v>1163</v>
      </c>
      <c r="K261" s="23" t="s">
        <v>693</v>
      </c>
      <c r="L261" s="22" t="s">
        <v>2979</v>
      </c>
      <c r="M261" s="22" t="s">
        <v>2980</v>
      </c>
      <c r="N261" s="22" t="s">
        <v>2857</v>
      </c>
      <c r="O261" s="58">
        <v>459549</v>
      </c>
      <c r="P261" s="138">
        <f t="shared" si="12"/>
        <v>364413.83999999997</v>
      </c>
      <c r="Q261" s="58">
        <v>95135.16</v>
      </c>
      <c r="R261" s="24">
        <v>100.7</v>
      </c>
      <c r="S261" s="112" t="s">
        <v>2859</v>
      </c>
      <c r="T261" s="17"/>
      <c r="U261" s="176"/>
      <c r="V261" s="176"/>
      <c r="W261" s="176"/>
      <c r="X261" s="176"/>
      <c r="Y261" s="176"/>
      <c r="Z261" s="176"/>
      <c r="AA261" s="176"/>
      <c r="AB261" s="176"/>
      <c r="AC261" s="176"/>
      <c r="AD261" s="176"/>
      <c r="AE261" s="176"/>
      <c r="AF261" s="176"/>
      <c r="AG261" s="176"/>
      <c r="AH261" s="176"/>
      <c r="AI261" s="176"/>
    </row>
    <row r="262" spans="1:35" s="177" customFormat="1" ht="78.75" customHeight="1">
      <c r="A262" s="76">
        <v>208</v>
      </c>
      <c r="B262" s="76" t="s">
        <v>2849</v>
      </c>
      <c r="C262" s="76" t="s">
        <v>2850</v>
      </c>
      <c r="D262" s="35" t="s">
        <v>2851</v>
      </c>
      <c r="E262" s="114" t="s">
        <v>2992</v>
      </c>
      <c r="F262" s="182" t="s">
        <v>2993</v>
      </c>
      <c r="G262" s="115" t="s">
        <v>2994</v>
      </c>
      <c r="H262" s="115" t="s">
        <v>1163</v>
      </c>
      <c r="I262" s="90" t="s">
        <v>2995</v>
      </c>
      <c r="J262" s="183" t="s">
        <v>1163</v>
      </c>
      <c r="K262" s="32" t="s">
        <v>693</v>
      </c>
      <c r="L262" s="25" t="s">
        <v>2996</v>
      </c>
      <c r="M262" s="25" t="s">
        <v>2997</v>
      </c>
      <c r="N262" s="25" t="s">
        <v>2998</v>
      </c>
      <c r="O262" s="137">
        <v>721700</v>
      </c>
      <c r="P262" s="143">
        <f t="shared" si="12"/>
        <v>721700</v>
      </c>
      <c r="Q262" s="137">
        <v>0</v>
      </c>
      <c r="R262" s="33">
        <v>7680</v>
      </c>
      <c r="S262" s="184" t="s">
        <v>2859</v>
      </c>
      <c r="T262" s="185"/>
      <c r="U262" s="176"/>
      <c r="V262" s="176"/>
      <c r="W262" s="176"/>
      <c r="X262" s="176"/>
      <c r="Y262" s="176"/>
      <c r="Z262" s="176"/>
      <c r="AA262" s="176"/>
      <c r="AB262" s="176"/>
      <c r="AC262" s="176"/>
      <c r="AD262" s="176"/>
      <c r="AE262" s="176"/>
      <c r="AF262" s="176"/>
      <c r="AG262" s="176"/>
      <c r="AH262" s="176"/>
      <c r="AI262" s="176"/>
    </row>
    <row r="263" spans="1:35" s="177" customFormat="1" ht="78.75" customHeight="1">
      <c r="A263" s="76">
        <v>209</v>
      </c>
      <c r="B263" s="76" t="s">
        <v>2849</v>
      </c>
      <c r="C263" s="76" t="s">
        <v>2850</v>
      </c>
      <c r="D263" s="35" t="s">
        <v>2851</v>
      </c>
      <c r="E263" s="76" t="s">
        <v>2866</v>
      </c>
      <c r="F263" s="76" t="s">
        <v>2867</v>
      </c>
      <c r="G263" s="76" t="s">
        <v>2868</v>
      </c>
      <c r="H263" s="43">
        <v>194.8</v>
      </c>
      <c r="I263" s="35" t="s">
        <v>2869</v>
      </c>
      <c r="J263" s="43" t="s">
        <v>1163</v>
      </c>
      <c r="K263" s="76" t="s">
        <v>693</v>
      </c>
      <c r="L263" s="76" t="s">
        <v>2870</v>
      </c>
      <c r="M263" s="76" t="s">
        <v>2871</v>
      </c>
      <c r="N263" s="76" t="s">
        <v>2857</v>
      </c>
      <c r="O263" s="138">
        <v>194849</v>
      </c>
      <c r="P263" s="138">
        <f aca="true" t="shared" si="13" ref="P263:P274">O263-Q263</f>
        <v>47742.869999999995</v>
      </c>
      <c r="Q263" s="138">
        <v>147106.13</v>
      </c>
      <c r="R263" s="76"/>
      <c r="S263" s="175" t="s">
        <v>2859</v>
      </c>
      <c r="T263" s="76"/>
      <c r="U263" s="176"/>
      <c r="V263" s="176"/>
      <c r="W263" s="176"/>
      <c r="X263" s="176"/>
      <c r="Y263" s="176"/>
      <c r="Z263" s="176"/>
      <c r="AA263" s="176"/>
      <c r="AB263" s="176"/>
      <c r="AC263" s="176"/>
      <c r="AD263" s="176"/>
      <c r="AE263" s="176"/>
      <c r="AF263" s="176"/>
      <c r="AG263" s="176"/>
      <c r="AH263" s="176"/>
      <c r="AI263" s="176"/>
    </row>
    <row r="264" spans="1:35" s="177" customFormat="1" ht="78.75" customHeight="1">
      <c r="A264" s="76">
        <v>210</v>
      </c>
      <c r="B264" s="76" t="s">
        <v>2849</v>
      </c>
      <c r="C264" s="76" t="s">
        <v>2850</v>
      </c>
      <c r="D264" s="35" t="s">
        <v>2851</v>
      </c>
      <c r="E264" s="76" t="s">
        <v>2872</v>
      </c>
      <c r="F264" s="76" t="s">
        <v>2867</v>
      </c>
      <c r="G264" s="76" t="s">
        <v>2873</v>
      </c>
      <c r="H264" s="43">
        <v>162.3</v>
      </c>
      <c r="I264" s="35" t="s">
        <v>2874</v>
      </c>
      <c r="J264" s="43" t="s">
        <v>1163</v>
      </c>
      <c r="K264" s="76" t="s">
        <v>693</v>
      </c>
      <c r="L264" s="76" t="s">
        <v>2875</v>
      </c>
      <c r="M264" s="76" t="s">
        <v>2876</v>
      </c>
      <c r="N264" s="76" t="s">
        <v>2857</v>
      </c>
      <c r="O264" s="138">
        <v>162312</v>
      </c>
      <c r="P264" s="138">
        <f t="shared" si="13"/>
        <v>45747.64</v>
      </c>
      <c r="Q264" s="138">
        <v>116564.36</v>
      </c>
      <c r="R264" s="76"/>
      <c r="S264" s="76" t="s">
        <v>2859</v>
      </c>
      <c r="T264" s="76"/>
      <c r="U264" s="176"/>
      <c r="V264" s="176"/>
      <c r="W264" s="176"/>
      <c r="X264" s="176"/>
      <c r="Y264" s="176"/>
      <c r="Z264" s="176"/>
      <c r="AA264" s="176"/>
      <c r="AB264" s="176"/>
      <c r="AC264" s="176"/>
      <c r="AD264" s="176"/>
      <c r="AE264" s="176"/>
      <c r="AF264" s="176"/>
      <c r="AG264" s="176"/>
      <c r="AH264" s="176"/>
      <c r="AI264" s="176"/>
    </row>
    <row r="265" spans="1:35" s="177" customFormat="1" ht="63.75" customHeight="1">
      <c r="A265" s="76">
        <v>211</v>
      </c>
      <c r="B265" s="76" t="s">
        <v>2849</v>
      </c>
      <c r="C265" s="76" t="s">
        <v>2850</v>
      </c>
      <c r="D265" s="35" t="s">
        <v>2851</v>
      </c>
      <c r="E265" s="76" t="s">
        <v>2872</v>
      </c>
      <c r="F265" s="76" t="s">
        <v>2877</v>
      </c>
      <c r="G265" s="76" t="s">
        <v>2878</v>
      </c>
      <c r="H265" s="43">
        <v>162.3</v>
      </c>
      <c r="I265" s="35" t="s">
        <v>2879</v>
      </c>
      <c r="J265" s="43" t="s">
        <v>1163</v>
      </c>
      <c r="K265" s="76" t="s">
        <v>693</v>
      </c>
      <c r="L265" s="76" t="s">
        <v>2880</v>
      </c>
      <c r="M265" s="76" t="s">
        <v>2881</v>
      </c>
      <c r="N265" s="76" t="s">
        <v>2857</v>
      </c>
      <c r="O265" s="138">
        <v>162312</v>
      </c>
      <c r="P265" s="138">
        <f t="shared" si="13"/>
        <v>45747.64</v>
      </c>
      <c r="Q265" s="138">
        <v>116564.36</v>
      </c>
      <c r="R265" s="76"/>
      <c r="S265" s="76" t="s">
        <v>2859</v>
      </c>
      <c r="T265" s="76"/>
      <c r="U265" s="176"/>
      <c r="V265" s="176"/>
      <c r="W265" s="176"/>
      <c r="X265" s="176"/>
      <c r="Y265" s="176"/>
      <c r="Z265" s="176"/>
      <c r="AA265" s="176"/>
      <c r="AB265" s="176"/>
      <c r="AC265" s="176"/>
      <c r="AD265" s="176"/>
      <c r="AE265" s="176"/>
      <c r="AF265" s="176"/>
      <c r="AG265" s="176"/>
      <c r="AH265" s="176"/>
      <c r="AI265" s="176"/>
    </row>
    <row r="266" spans="1:35" s="177" customFormat="1" ht="53.25" customHeight="1">
      <c r="A266" s="76">
        <v>212</v>
      </c>
      <c r="B266" s="76" t="s">
        <v>2849</v>
      </c>
      <c r="C266" s="76" t="s">
        <v>2850</v>
      </c>
      <c r="D266" s="35" t="s">
        <v>2851</v>
      </c>
      <c r="E266" s="76" t="s">
        <v>2913</v>
      </c>
      <c r="F266" s="76" t="s">
        <v>2914</v>
      </c>
      <c r="G266" s="76" t="s">
        <v>2915</v>
      </c>
      <c r="H266" s="43" t="s">
        <v>1163</v>
      </c>
      <c r="I266" s="35" t="s">
        <v>2916</v>
      </c>
      <c r="J266" s="43" t="s">
        <v>1163</v>
      </c>
      <c r="K266" s="76" t="s">
        <v>693</v>
      </c>
      <c r="L266" s="76" t="s">
        <v>2917</v>
      </c>
      <c r="M266" s="76" t="s">
        <v>2918</v>
      </c>
      <c r="N266" s="76" t="s">
        <v>2857</v>
      </c>
      <c r="O266" s="138">
        <v>10014.32</v>
      </c>
      <c r="P266" s="138">
        <f t="shared" si="13"/>
        <v>10014.32</v>
      </c>
      <c r="Q266" s="138">
        <v>0</v>
      </c>
      <c r="R266" s="76"/>
      <c r="S266" s="76" t="s">
        <v>2859</v>
      </c>
      <c r="T266" s="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6"/>
      <c r="AG266" s="176"/>
      <c r="AH266" s="176"/>
      <c r="AI266" s="176"/>
    </row>
    <row r="267" spans="1:35" s="177" customFormat="1" ht="87.75" customHeight="1">
      <c r="A267" s="76">
        <v>213</v>
      </c>
      <c r="B267" s="76" t="s">
        <v>2849</v>
      </c>
      <c r="C267" s="76" t="s">
        <v>2850</v>
      </c>
      <c r="D267" s="35" t="s">
        <v>2851</v>
      </c>
      <c r="E267" s="76" t="s">
        <v>2919</v>
      </c>
      <c r="F267" s="76" t="s">
        <v>2920</v>
      </c>
      <c r="G267" s="76" t="s">
        <v>2921</v>
      </c>
      <c r="H267" s="43">
        <v>54.4</v>
      </c>
      <c r="I267" s="35" t="s">
        <v>2922</v>
      </c>
      <c r="J267" s="43" t="s">
        <v>1163</v>
      </c>
      <c r="K267" s="76" t="s">
        <v>693</v>
      </c>
      <c r="L267" s="76" t="s">
        <v>2923</v>
      </c>
      <c r="M267" s="76" t="s">
        <v>2924</v>
      </c>
      <c r="N267" s="76" t="s">
        <v>2857</v>
      </c>
      <c r="O267" s="138">
        <v>2961.11</v>
      </c>
      <c r="P267" s="138">
        <f t="shared" si="13"/>
        <v>2961.11</v>
      </c>
      <c r="Q267" s="138">
        <v>0</v>
      </c>
      <c r="R267" s="76"/>
      <c r="S267" s="76" t="s">
        <v>2859</v>
      </c>
      <c r="T267" s="76"/>
      <c r="U267" s="176"/>
      <c r="V267" s="176"/>
      <c r="W267" s="176"/>
      <c r="X267" s="176"/>
      <c r="Y267" s="176"/>
      <c r="Z267" s="176"/>
      <c r="AA267" s="176"/>
      <c r="AB267" s="176"/>
      <c r="AC267" s="176"/>
      <c r="AD267" s="176"/>
      <c r="AE267" s="176"/>
      <c r="AF267" s="176"/>
      <c r="AG267" s="176"/>
      <c r="AH267" s="176"/>
      <c r="AI267" s="176"/>
    </row>
    <row r="268" spans="1:35" s="177" customFormat="1" ht="87" customHeight="1">
      <c r="A268" s="76">
        <v>214</v>
      </c>
      <c r="B268" s="76" t="s">
        <v>2849</v>
      </c>
      <c r="C268" s="76" t="s">
        <v>2850</v>
      </c>
      <c r="D268" s="35" t="s">
        <v>2851</v>
      </c>
      <c r="E268" s="76" t="s">
        <v>2925</v>
      </c>
      <c r="F268" s="76" t="s">
        <v>2926</v>
      </c>
      <c r="G268" s="76" t="s">
        <v>2927</v>
      </c>
      <c r="H268" s="43">
        <v>54.4</v>
      </c>
      <c r="I268" s="35" t="s">
        <v>2928</v>
      </c>
      <c r="J268" s="43" t="s">
        <v>1163</v>
      </c>
      <c r="K268" s="76" t="s">
        <v>693</v>
      </c>
      <c r="L268" s="76" t="s">
        <v>2929</v>
      </c>
      <c r="M268" s="76" t="s">
        <v>2930</v>
      </c>
      <c r="N268" s="76" t="s">
        <v>2857</v>
      </c>
      <c r="O268" s="138">
        <v>3749.33</v>
      </c>
      <c r="P268" s="138">
        <f t="shared" si="13"/>
        <v>3749.33</v>
      </c>
      <c r="Q268" s="138">
        <v>0</v>
      </c>
      <c r="R268" s="76"/>
      <c r="S268" s="76" t="s">
        <v>2859</v>
      </c>
      <c r="T268" s="76"/>
      <c r="U268" s="176"/>
      <c r="V268" s="176"/>
      <c r="W268" s="176"/>
      <c r="X268" s="176"/>
      <c r="Y268" s="176"/>
      <c r="Z268" s="176"/>
      <c r="AA268" s="176"/>
      <c r="AB268" s="176"/>
      <c r="AC268" s="176"/>
      <c r="AD268" s="176"/>
      <c r="AE268" s="176"/>
      <c r="AF268" s="176"/>
      <c r="AG268" s="176"/>
      <c r="AH268" s="176"/>
      <c r="AI268" s="176"/>
    </row>
    <row r="269" spans="1:35" s="177" customFormat="1" ht="78.75" customHeight="1">
      <c r="A269" s="76">
        <v>215</v>
      </c>
      <c r="B269" s="76" t="s">
        <v>2849</v>
      </c>
      <c r="C269" s="76" t="s">
        <v>2850</v>
      </c>
      <c r="D269" s="35" t="s">
        <v>2851</v>
      </c>
      <c r="E269" s="76" t="s">
        <v>2866</v>
      </c>
      <c r="F269" s="76" t="s">
        <v>2877</v>
      </c>
      <c r="G269" s="76" t="s">
        <v>2961</v>
      </c>
      <c r="H269" s="43">
        <v>194.8</v>
      </c>
      <c r="I269" s="35" t="s">
        <v>2962</v>
      </c>
      <c r="J269" s="43" t="s">
        <v>1163</v>
      </c>
      <c r="K269" s="76" t="s">
        <v>693</v>
      </c>
      <c r="L269" s="76" t="s">
        <v>2963</v>
      </c>
      <c r="M269" s="76" t="s">
        <v>2964</v>
      </c>
      <c r="N269" s="76" t="s">
        <v>2857</v>
      </c>
      <c r="O269" s="138">
        <v>194849</v>
      </c>
      <c r="P269" s="138">
        <f t="shared" si="13"/>
        <v>47742.880000000005</v>
      </c>
      <c r="Q269" s="138">
        <v>147106.12</v>
      </c>
      <c r="R269" s="76"/>
      <c r="S269" s="76" t="s">
        <v>2859</v>
      </c>
      <c r="T269" s="76"/>
      <c r="U269" s="176"/>
      <c r="V269" s="176"/>
      <c r="W269" s="176"/>
      <c r="X269" s="176"/>
      <c r="Y269" s="176"/>
      <c r="Z269" s="176"/>
      <c r="AA269" s="176"/>
      <c r="AB269" s="176"/>
      <c r="AC269" s="176"/>
      <c r="AD269" s="176"/>
      <c r="AE269" s="176"/>
      <c r="AF269" s="176"/>
      <c r="AG269" s="176"/>
      <c r="AH269" s="176"/>
      <c r="AI269" s="176"/>
    </row>
    <row r="270" spans="1:35" s="177" customFormat="1" ht="78.75" customHeight="1">
      <c r="A270" s="76">
        <v>216</v>
      </c>
      <c r="B270" s="76" t="s">
        <v>2849</v>
      </c>
      <c r="C270" s="76" t="s">
        <v>2850</v>
      </c>
      <c r="D270" s="35" t="s">
        <v>2851</v>
      </c>
      <c r="E270" s="76" t="s">
        <v>3754</v>
      </c>
      <c r="F270" s="76" t="s">
        <v>3743</v>
      </c>
      <c r="G270" s="76" t="s">
        <v>3755</v>
      </c>
      <c r="H270" s="43" t="s">
        <v>1163</v>
      </c>
      <c r="I270" s="35" t="s">
        <v>3756</v>
      </c>
      <c r="J270" s="43" t="s">
        <v>1163</v>
      </c>
      <c r="K270" s="76" t="s">
        <v>693</v>
      </c>
      <c r="L270" s="76" t="s">
        <v>3757</v>
      </c>
      <c r="M270" s="76" t="s">
        <v>3758</v>
      </c>
      <c r="N270" s="76" t="s">
        <v>2857</v>
      </c>
      <c r="O270" s="138">
        <v>143200</v>
      </c>
      <c r="P270" s="138">
        <f>O270-Q270</f>
        <v>22673.490000000005</v>
      </c>
      <c r="Q270" s="138">
        <v>120526.51</v>
      </c>
      <c r="R270" s="76"/>
      <c r="S270" s="76" t="s">
        <v>3499</v>
      </c>
      <c r="T270" s="76"/>
      <c r="U270" s="176"/>
      <c r="V270" s="176"/>
      <c r="W270" s="176"/>
      <c r="X270" s="176"/>
      <c r="Y270" s="176"/>
      <c r="Z270" s="176"/>
      <c r="AA270" s="176"/>
      <c r="AB270" s="176"/>
      <c r="AC270" s="176"/>
      <c r="AD270" s="176"/>
      <c r="AE270" s="176"/>
      <c r="AF270" s="176"/>
      <c r="AG270" s="176"/>
      <c r="AH270" s="176"/>
      <c r="AI270" s="176"/>
    </row>
    <row r="271" spans="1:35" s="177" customFormat="1" ht="78.75" customHeight="1">
      <c r="A271" s="76">
        <v>217</v>
      </c>
      <c r="B271" s="76" t="s">
        <v>2849</v>
      </c>
      <c r="C271" s="76" t="s">
        <v>2850</v>
      </c>
      <c r="D271" s="35" t="s">
        <v>2851</v>
      </c>
      <c r="E271" s="76" t="s">
        <v>3759</v>
      </c>
      <c r="F271" s="76" t="s">
        <v>3743</v>
      </c>
      <c r="G271" s="76" t="s">
        <v>3760</v>
      </c>
      <c r="H271" s="43" t="s">
        <v>1163</v>
      </c>
      <c r="I271" s="35" t="s">
        <v>3761</v>
      </c>
      <c r="J271" s="43" t="s">
        <v>1163</v>
      </c>
      <c r="K271" s="76" t="s">
        <v>693</v>
      </c>
      <c r="L271" s="76" t="s">
        <v>3762</v>
      </c>
      <c r="M271" s="76" t="s">
        <v>3763</v>
      </c>
      <c r="N271" s="76" t="s">
        <v>2857</v>
      </c>
      <c r="O271" s="138">
        <v>182300</v>
      </c>
      <c r="P271" s="138">
        <f>O271-Q271</f>
        <v>28864.070000000007</v>
      </c>
      <c r="Q271" s="138">
        <v>153435.93</v>
      </c>
      <c r="R271" s="76"/>
      <c r="S271" s="76" t="s">
        <v>3499</v>
      </c>
      <c r="T271" s="76"/>
      <c r="U271" s="176"/>
      <c r="V271" s="176"/>
      <c r="W271" s="176"/>
      <c r="X271" s="176"/>
      <c r="Y271" s="176"/>
      <c r="Z271" s="176"/>
      <c r="AA271" s="176"/>
      <c r="AB271" s="176"/>
      <c r="AC271" s="176"/>
      <c r="AD271" s="176"/>
      <c r="AE271" s="176"/>
      <c r="AF271" s="176"/>
      <c r="AG271" s="176"/>
      <c r="AH271" s="176"/>
      <c r="AI271" s="176"/>
    </row>
    <row r="272" spans="1:35" s="177" customFormat="1" ht="78.75" customHeight="1">
      <c r="A272" s="76">
        <v>218</v>
      </c>
      <c r="B272" s="76" t="s">
        <v>2849</v>
      </c>
      <c r="C272" s="76" t="s">
        <v>2850</v>
      </c>
      <c r="D272" s="35" t="s">
        <v>2851</v>
      </c>
      <c r="E272" s="76" t="s">
        <v>2981</v>
      </c>
      <c r="F272" s="76" t="s">
        <v>2982</v>
      </c>
      <c r="G272" s="76" t="s">
        <v>2983</v>
      </c>
      <c r="H272" s="43">
        <v>54.4</v>
      </c>
      <c r="I272" s="35" t="s">
        <v>2984</v>
      </c>
      <c r="J272" s="43" t="s">
        <v>1163</v>
      </c>
      <c r="K272" s="76" t="s">
        <v>693</v>
      </c>
      <c r="L272" s="76" t="s">
        <v>2985</v>
      </c>
      <c r="M272" s="76" t="s">
        <v>2986</v>
      </c>
      <c r="N272" s="76" t="s">
        <v>2857</v>
      </c>
      <c r="O272" s="138">
        <v>3749.33</v>
      </c>
      <c r="P272" s="138">
        <f t="shared" si="13"/>
        <v>3749.33</v>
      </c>
      <c r="Q272" s="138">
        <v>0</v>
      </c>
      <c r="R272" s="76"/>
      <c r="S272" s="76" t="s">
        <v>2859</v>
      </c>
      <c r="T272" s="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  <c r="AF272" s="176"/>
      <c r="AG272" s="176"/>
      <c r="AH272" s="176"/>
      <c r="AI272" s="176"/>
    </row>
    <row r="273" spans="1:35" s="177" customFormat="1" ht="78.75" customHeight="1">
      <c r="A273" s="76">
        <v>219</v>
      </c>
      <c r="B273" s="76" t="s">
        <v>2849</v>
      </c>
      <c r="C273" s="76" t="s">
        <v>2850</v>
      </c>
      <c r="D273" s="35" t="s">
        <v>2851</v>
      </c>
      <c r="E273" s="76" t="s">
        <v>2919</v>
      </c>
      <c r="F273" s="76" t="s">
        <v>2987</v>
      </c>
      <c r="G273" s="76" t="s">
        <v>2988</v>
      </c>
      <c r="H273" s="43">
        <v>54.4</v>
      </c>
      <c r="I273" s="35" t="s">
        <v>2989</v>
      </c>
      <c r="J273" s="43" t="s">
        <v>1163</v>
      </c>
      <c r="K273" s="76" t="s">
        <v>693</v>
      </c>
      <c r="L273" s="76" t="s">
        <v>2990</v>
      </c>
      <c r="M273" s="76" t="s">
        <v>2991</v>
      </c>
      <c r="N273" s="76" t="s">
        <v>2857</v>
      </c>
      <c r="O273" s="138">
        <v>7500</v>
      </c>
      <c r="P273" s="138">
        <f t="shared" si="13"/>
        <v>7500</v>
      </c>
      <c r="Q273" s="138">
        <v>0</v>
      </c>
      <c r="R273" s="76"/>
      <c r="S273" s="76" t="s">
        <v>2859</v>
      </c>
      <c r="T273" s="76"/>
      <c r="U273" s="176"/>
      <c r="V273" s="176"/>
      <c r="W273" s="176"/>
      <c r="X273" s="176"/>
      <c r="Y273" s="176"/>
      <c r="Z273" s="176"/>
      <c r="AA273" s="176"/>
      <c r="AB273" s="176"/>
      <c r="AC273" s="176"/>
      <c r="AD273" s="176"/>
      <c r="AE273" s="176"/>
      <c r="AF273" s="176"/>
      <c r="AG273" s="176"/>
      <c r="AH273" s="176"/>
      <c r="AI273" s="176"/>
    </row>
    <row r="274" spans="1:35" s="102" customFormat="1" ht="12" customHeight="1">
      <c r="A274" s="199" t="s">
        <v>371</v>
      </c>
      <c r="B274" s="228"/>
      <c r="C274" s="186"/>
      <c r="D274" s="50" t="s">
        <v>372</v>
      </c>
      <c r="E274" s="187" t="s">
        <v>373</v>
      </c>
      <c r="F274" s="51" t="s">
        <v>372</v>
      </c>
      <c r="G274" s="52"/>
      <c r="H274" s="52"/>
      <c r="I274" s="126" t="s">
        <v>372</v>
      </c>
      <c r="J274" s="126"/>
      <c r="K274" s="50"/>
      <c r="L274" s="50"/>
      <c r="M274" s="50"/>
      <c r="N274" s="50"/>
      <c r="O274" s="188">
        <f>SUM(O253:O273)</f>
        <v>3479017.09</v>
      </c>
      <c r="P274" s="140">
        <f t="shared" si="13"/>
        <v>2542164.8499999996</v>
      </c>
      <c r="Q274" s="188">
        <f>SUM(Q253:Q273)</f>
        <v>936852.24</v>
      </c>
      <c r="R274" s="188">
        <f>SUM(R253:R273)</f>
        <v>7799.5</v>
      </c>
      <c r="S274" s="39" t="s">
        <v>372</v>
      </c>
      <c r="T274" s="189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</row>
    <row r="275" spans="1:20" ht="235.5" customHeight="1">
      <c r="A275" s="65">
        <v>220</v>
      </c>
      <c r="B275" s="75" t="s">
        <v>387</v>
      </c>
      <c r="C275" s="24" t="s">
        <v>765</v>
      </c>
      <c r="D275" s="79" t="s">
        <v>945</v>
      </c>
      <c r="E275" s="76" t="s">
        <v>1613</v>
      </c>
      <c r="F275" s="160" t="s">
        <v>766</v>
      </c>
      <c r="G275" s="76" t="s">
        <v>332</v>
      </c>
      <c r="H275" s="43" t="s">
        <v>1163</v>
      </c>
      <c r="I275" s="40" t="s">
        <v>2088</v>
      </c>
      <c r="J275" s="105" t="s">
        <v>1163</v>
      </c>
      <c r="K275" s="23" t="s">
        <v>693</v>
      </c>
      <c r="L275" s="24" t="s">
        <v>767</v>
      </c>
      <c r="M275" s="24" t="s">
        <v>768</v>
      </c>
      <c r="N275" s="24" t="s">
        <v>696</v>
      </c>
      <c r="O275" s="58">
        <v>8063885.52</v>
      </c>
      <c r="P275" s="58">
        <f aca="true" t="shared" si="14" ref="P275:P288">O275-Q275</f>
        <v>8063885.52</v>
      </c>
      <c r="Q275" s="58">
        <v>0</v>
      </c>
      <c r="R275" s="24">
        <v>1686.1</v>
      </c>
      <c r="S275" s="16" t="s">
        <v>3</v>
      </c>
      <c r="T275" s="76" t="s">
        <v>2326</v>
      </c>
    </row>
    <row r="276" spans="1:20" ht="72">
      <c r="A276" s="22">
        <v>221</v>
      </c>
      <c r="B276" s="24" t="s">
        <v>387</v>
      </c>
      <c r="C276" s="24" t="s">
        <v>765</v>
      </c>
      <c r="D276" s="24" t="s">
        <v>945</v>
      </c>
      <c r="E276" s="75" t="s">
        <v>381</v>
      </c>
      <c r="F276" s="79" t="s">
        <v>769</v>
      </c>
      <c r="G276" s="76" t="s">
        <v>2119</v>
      </c>
      <c r="H276" s="43">
        <v>1702.1</v>
      </c>
      <c r="I276" s="40" t="s">
        <v>2120</v>
      </c>
      <c r="J276" s="40" t="s">
        <v>2121</v>
      </c>
      <c r="K276" s="23" t="s">
        <v>693</v>
      </c>
      <c r="L276" s="24" t="s">
        <v>770</v>
      </c>
      <c r="M276" s="24" t="s">
        <v>771</v>
      </c>
      <c r="N276" s="24" t="s">
        <v>696</v>
      </c>
      <c r="O276" s="58">
        <v>159561.7</v>
      </c>
      <c r="P276" s="58">
        <f t="shared" si="14"/>
        <v>159561.7</v>
      </c>
      <c r="Q276" s="58">
        <v>0</v>
      </c>
      <c r="R276" s="24">
        <v>298.1</v>
      </c>
      <c r="S276" s="16" t="s">
        <v>2</v>
      </c>
      <c r="T276" s="76"/>
    </row>
    <row r="277" spans="1:20" s="98" customFormat="1" ht="99" customHeight="1">
      <c r="A277" s="65">
        <v>222</v>
      </c>
      <c r="B277" s="24" t="s">
        <v>387</v>
      </c>
      <c r="C277" s="24" t="s">
        <v>765</v>
      </c>
      <c r="D277" s="24" t="s">
        <v>945</v>
      </c>
      <c r="E277" s="24" t="s">
        <v>1609</v>
      </c>
      <c r="F277" s="79" t="s">
        <v>772</v>
      </c>
      <c r="G277" s="76" t="s">
        <v>2548</v>
      </c>
      <c r="H277" s="43" t="s">
        <v>1163</v>
      </c>
      <c r="I277" s="40" t="s">
        <v>2122</v>
      </c>
      <c r="J277" s="105" t="s">
        <v>1163</v>
      </c>
      <c r="K277" s="23" t="s">
        <v>693</v>
      </c>
      <c r="L277" s="24" t="s">
        <v>1610</v>
      </c>
      <c r="M277" s="24" t="s">
        <v>1611</v>
      </c>
      <c r="N277" s="24" t="s">
        <v>1608</v>
      </c>
      <c r="O277" s="58">
        <v>11714.19</v>
      </c>
      <c r="P277" s="58">
        <f t="shared" si="14"/>
        <v>11714.19</v>
      </c>
      <c r="Q277" s="58">
        <v>0</v>
      </c>
      <c r="R277" s="24">
        <v>321.1</v>
      </c>
      <c r="S277" s="16" t="s">
        <v>3</v>
      </c>
      <c r="T277" s="76"/>
    </row>
    <row r="278" spans="1:20" ht="63.75" customHeight="1">
      <c r="A278" s="22">
        <v>223</v>
      </c>
      <c r="B278" s="24" t="s">
        <v>387</v>
      </c>
      <c r="C278" s="24" t="s">
        <v>765</v>
      </c>
      <c r="D278" s="24" t="s">
        <v>945</v>
      </c>
      <c r="E278" s="24" t="s">
        <v>3950</v>
      </c>
      <c r="F278" s="79" t="s">
        <v>917</v>
      </c>
      <c r="G278" s="76"/>
      <c r="H278" s="43"/>
      <c r="I278" s="40"/>
      <c r="J278" s="105"/>
      <c r="K278" s="23" t="s">
        <v>1189</v>
      </c>
      <c r="L278" s="24" t="s">
        <v>3951</v>
      </c>
      <c r="M278" s="24" t="s">
        <v>3952</v>
      </c>
      <c r="N278" s="24" t="s">
        <v>3949</v>
      </c>
      <c r="O278" s="58">
        <v>38012.03</v>
      </c>
      <c r="P278" s="58">
        <f t="shared" si="14"/>
        <v>38012.03</v>
      </c>
      <c r="Q278" s="58">
        <v>0</v>
      </c>
      <c r="R278" s="24">
        <v>8.8</v>
      </c>
      <c r="S278" s="16" t="s">
        <v>1151</v>
      </c>
      <c r="T278" s="76"/>
    </row>
    <row r="279" spans="1:20" ht="60.75" customHeight="1">
      <c r="A279" s="65">
        <v>224</v>
      </c>
      <c r="B279" s="24" t="s">
        <v>387</v>
      </c>
      <c r="C279" s="24" t="s">
        <v>765</v>
      </c>
      <c r="D279" s="24" t="s">
        <v>945</v>
      </c>
      <c r="E279" s="24" t="s">
        <v>937</v>
      </c>
      <c r="F279" s="79" t="s">
        <v>83</v>
      </c>
      <c r="G279" s="76" t="s">
        <v>2123</v>
      </c>
      <c r="H279" s="43">
        <v>1794.4</v>
      </c>
      <c r="I279" s="40" t="s">
        <v>2124</v>
      </c>
      <c r="J279" s="40" t="s">
        <v>2125</v>
      </c>
      <c r="K279" s="23" t="s">
        <v>693</v>
      </c>
      <c r="L279" s="24" t="s">
        <v>84</v>
      </c>
      <c r="M279" s="24" t="s">
        <v>85</v>
      </c>
      <c r="N279" s="24" t="s">
        <v>696</v>
      </c>
      <c r="O279" s="142">
        <v>750836.93</v>
      </c>
      <c r="P279" s="58">
        <f t="shared" si="14"/>
        <v>750836.93</v>
      </c>
      <c r="Q279" s="142">
        <v>0</v>
      </c>
      <c r="R279" s="26">
        <v>275.3</v>
      </c>
      <c r="S279" s="16" t="s">
        <v>1135</v>
      </c>
      <c r="T279" s="76"/>
    </row>
    <row r="280" spans="1:20" ht="60.75" customHeight="1">
      <c r="A280" s="22">
        <v>225</v>
      </c>
      <c r="B280" s="24" t="s">
        <v>387</v>
      </c>
      <c r="C280" s="24" t="s">
        <v>765</v>
      </c>
      <c r="D280" s="24" t="s">
        <v>945</v>
      </c>
      <c r="E280" s="76" t="s">
        <v>937</v>
      </c>
      <c r="F280" s="76" t="s">
        <v>1290</v>
      </c>
      <c r="G280" s="76" t="s">
        <v>2114</v>
      </c>
      <c r="H280" s="43">
        <v>194.1</v>
      </c>
      <c r="I280" s="35" t="s">
        <v>2115</v>
      </c>
      <c r="J280" s="35" t="s">
        <v>2609</v>
      </c>
      <c r="K280" s="35" t="s">
        <v>693</v>
      </c>
      <c r="L280" s="76" t="s">
        <v>1291</v>
      </c>
      <c r="M280" s="76" t="s">
        <v>1292</v>
      </c>
      <c r="N280" s="76" t="s">
        <v>696</v>
      </c>
      <c r="O280" s="149">
        <v>558384.41</v>
      </c>
      <c r="P280" s="138">
        <f t="shared" si="14"/>
        <v>558384.41</v>
      </c>
      <c r="Q280" s="149">
        <v>0</v>
      </c>
      <c r="R280" s="154">
        <v>179.2</v>
      </c>
      <c r="S280" s="76" t="s">
        <v>1135</v>
      </c>
      <c r="T280" s="76"/>
    </row>
    <row r="281" spans="1:20" ht="13.5" customHeight="1">
      <c r="A281" s="197" t="s">
        <v>371</v>
      </c>
      <c r="B281" s="209"/>
      <c r="C281" s="18"/>
      <c r="D281" s="31" t="s">
        <v>372</v>
      </c>
      <c r="E281" s="31" t="s">
        <v>373</v>
      </c>
      <c r="F281" s="125" t="s">
        <v>372</v>
      </c>
      <c r="G281" s="42"/>
      <c r="H281" s="42"/>
      <c r="I281" s="123" t="s">
        <v>372</v>
      </c>
      <c r="J281" s="123"/>
      <c r="K281" s="31"/>
      <c r="L281" s="31"/>
      <c r="M281" s="31"/>
      <c r="N281" s="31"/>
      <c r="O281" s="218">
        <f>SUM(O275:O280)</f>
        <v>9582394.780000001</v>
      </c>
      <c r="P281" s="58">
        <f t="shared" si="14"/>
        <v>9582394.780000001</v>
      </c>
      <c r="Q281" s="218">
        <f>SUM(Q275:Q280)</f>
        <v>0</v>
      </c>
      <c r="R281" s="30">
        <f>SUM(R275:R280)</f>
        <v>2768.6</v>
      </c>
      <c r="S281" s="29" t="s">
        <v>372</v>
      </c>
      <c r="T281" s="76"/>
    </row>
    <row r="282" spans="1:20" ht="49.5" customHeight="1">
      <c r="A282" s="22">
        <v>226</v>
      </c>
      <c r="B282" s="56" t="s">
        <v>1162</v>
      </c>
      <c r="C282" s="24" t="s">
        <v>765</v>
      </c>
      <c r="D282" s="24" t="s">
        <v>945</v>
      </c>
      <c r="E282" s="24" t="s">
        <v>437</v>
      </c>
      <c r="F282" s="79" t="s">
        <v>86</v>
      </c>
      <c r="G282" s="76" t="s">
        <v>1165</v>
      </c>
      <c r="H282" s="43">
        <v>554.8</v>
      </c>
      <c r="I282" s="40" t="s">
        <v>435</v>
      </c>
      <c r="J282" s="43" t="s">
        <v>1163</v>
      </c>
      <c r="K282" s="23" t="s">
        <v>693</v>
      </c>
      <c r="L282" s="24" t="s">
        <v>87</v>
      </c>
      <c r="M282" s="24" t="s">
        <v>88</v>
      </c>
      <c r="N282" s="24" t="s">
        <v>696</v>
      </c>
      <c r="O282" s="58">
        <v>116688</v>
      </c>
      <c r="P282" s="58">
        <f t="shared" si="14"/>
        <v>0</v>
      </c>
      <c r="Q282" s="58">
        <v>116688</v>
      </c>
      <c r="R282" s="24">
        <v>141.2</v>
      </c>
      <c r="S282" s="16" t="s">
        <v>998</v>
      </c>
      <c r="T282" s="76"/>
    </row>
    <row r="283" spans="1:20" ht="62.25" customHeight="1">
      <c r="A283" s="22">
        <v>227</v>
      </c>
      <c r="B283" s="56" t="s">
        <v>1162</v>
      </c>
      <c r="C283" s="24" t="s">
        <v>765</v>
      </c>
      <c r="D283" s="24" t="s">
        <v>945</v>
      </c>
      <c r="E283" s="24" t="s">
        <v>2384</v>
      </c>
      <c r="F283" s="79" t="s">
        <v>89</v>
      </c>
      <c r="G283" s="76" t="s">
        <v>2126</v>
      </c>
      <c r="H283" s="43">
        <v>488.3</v>
      </c>
      <c r="I283" s="40" t="s">
        <v>2127</v>
      </c>
      <c r="J283" s="43" t="s">
        <v>1163</v>
      </c>
      <c r="K283" s="23" t="s">
        <v>693</v>
      </c>
      <c r="L283" s="24" t="s">
        <v>535</v>
      </c>
      <c r="M283" s="24" t="s">
        <v>536</v>
      </c>
      <c r="N283" s="24" t="s">
        <v>696</v>
      </c>
      <c r="O283" s="58">
        <v>399500</v>
      </c>
      <c r="P283" s="58">
        <f t="shared" si="14"/>
        <v>0</v>
      </c>
      <c r="Q283" s="58">
        <v>399500</v>
      </c>
      <c r="R283" s="24">
        <v>30.3</v>
      </c>
      <c r="S283" s="16" t="s">
        <v>999</v>
      </c>
      <c r="T283" s="76"/>
    </row>
    <row r="284" spans="1:20" ht="60.75" customHeight="1">
      <c r="A284" s="22">
        <v>228</v>
      </c>
      <c r="B284" s="56" t="s">
        <v>1162</v>
      </c>
      <c r="C284" s="24" t="s">
        <v>765</v>
      </c>
      <c r="D284" s="24" t="s">
        <v>945</v>
      </c>
      <c r="E284" s="24" t="s">
        <v>436</v>
      </c>
      <c r="F284" s="79" t="s">
        <v>90</v>
      </c>
      <c r="G284" s="76" t="s">
        <v>2128</v>
      </c>
      <c r="H284" s="43">
        <v>805.3</v>
      </c>
      <c r="I284" s="40" t="s">
        <v>2129</v>
      </c>
      <c r="J284" s="43" t="s">
        <v>1163</v>
      </c>
      <c r="K284" s="23" t="s">
        <v>693</v>
      </c>
      <c r="L284" s="24" t="s">
        <v>91</v>
      </c>
      <c r="M284" s="24" t="s">
        <v>92</v>
      </c>
      <c r="N284" s="24" t="s">
        <v>696</v>
      </c>
      <c r="O284" s="58">
        <v>846670</v>
      </c>
      <c r="P284" s="58">
        <f t="shared" si="14"/>
        <v>0</v>
      </c>
      <c r="Q284" s="58">
        <v>846670</v>
      </c>
      <c r="R284" s="24">
        <v>47.3</v>
      </c>
      <c r="S284" s="16" t="s">
        <v>1000</v>
      </c>
      <c r="T284" s="76"/>
    </row>
    <row r="285" spans="1:20" ht="61.5" customHeight="1">
      <c r="A285" s="22">
        <v>229</v>
      </c>
      <c r="B285" s="56" t="s">
        <v>1162</v>
      </c>
      <c r="C285" s="24" t="s">
        <v>765</v>
      </c>
      <c r="D285" s="24" t="s">
        <v>945</v>
      </c>
      <c r="E285" s="24" t="s">
        <v>438</v>
      </c>
      <c r="F285" s="79" t="s">
        <v>93</v>
      </c>
      <c r="G285" s="76" t="s">
        <v>2130</v>
      </c>
      <c r="H285" s="43">
        <v>2498.5</v>
      </c>
      <c r="I285" s="40" t="s">
        <v>2131</v>
      </c>
      <c r="J285" s="43" t="s">
        <v>1163</v>
      </c>
      <c r="K285" s="23" t="s">
        <v>693</v>
      </c>
      <c r="L285" s="24" t="s">
        <v>94</v>
      </c>
      <c r="M285" s="24" t="s">
        <v>95</v>
      </c>
      <c r="N285" s="24" t="s">
        <v>696</v>
      </c>
      <c r="O285" s="58">
        <v>50000</v>
      </c>
      <c r="P285" s="58">
        <f t="shared" si="14"/>
        <v>0</v>
      </c>
      <c r="Q285" s="58">
        <v>50000</v>
      </c>
      <c r="R285" s="24">
        <v>217.7</v>
      </c>
      <c r="S285" s="16" t="s">
        <v>1001</v>
      </c>
      <c r="T285" s="76"/>
    </row>
    <row r="286" spans="1:20" ht="63" customHeight="1">
      <c r="A286" s="22">
        <v>230</v>
      </c>
      <c r="B286" s="56" t="s">
        <v>1162</v>
      </c>
      <c r="C286" s="24" t="s">
        <v>765</v>
      </c>
      <c r="D286" s="24" t="s">
        <v>945</v>
      </c>
      <c r="E286" s="24" t="s">
        <v>96</v>
      </c>
      <c r="F286" s="79" t="s">
        <v>97</v>
      </c>
      <c r="G286" s="76" t="s">
        <v>2132</v>
      </c>
      <c r="H286" s="43">
        <v>23.7</v>
      </c>
      <c r="I286" s="40" t="s">
        <v>2133</v>
      </c>
      <c r="J286" s="43" t="s">
        <v>1163</v>
      </c>
      <c r="K286" s="23" t="s">
        <v>693</v>
      </c>
      <c r="L286" s="24" t="s">
        <v>98</v>
      </c>
      <c r="M286" s="24" t="s">
        <v>99</v>
      </c>
      <c r="N286" s="24" t="s">
        <v>696</v>
      </c>
      <c r="O286" s="58">
        <v>0</v>
      </c>
      <c r="P286" s="58">
        <f t="shared" si="14"/>
        <v>0</v>
      </c>
      <c r="Q286" s="58">
        <v>0</v>
      </c>
      <c r="R286" s="24">
        <v>15</v>
      </c>
      <c r="S286" s="16" t="s">
        <v>1002</v>
      </c>
      <c r="T286" s="76"/>
    </row>
    <row r="287" spans="1:20" ht="61.5" customHeight="1">
      <c r="A287" s="22">
        <v>231</v>
      </c>
      <c r="B287" s="56" t="s">
        <v>1162</v>
      </c>
      <c r="C287" s="24" t="s">
        <v>765</v>
      </c>
      <c r="D287" s="24" t="s">
        <v>945</v>
      </c>
      <c r="E287" s="24" t="s">
        <v>317</v>
      </c>
      <c r="F287" s="79" t="s">
        <v>97</v>
      </c>
      <c r="G287" s="76" t="s">
        <v>2134</v>
      </c>
      <c r="H287" s="43">
        <v>8.1</v>
      </c>
      <c r="I287" s="40" t="s">
        <v>2135</v>
      </c>
      <c r="J287" s="43" t="s">
        <v>1163</v>
      </c>
      <c r="K287" s="23" t="s">
        <v>693</v>
      </c>
      <c r="L287" s="24" t="s">
        <v>100</v>
      </c>
      <c r="M287" s="24" t="s">
        <v>101</v>
      </c>
      <c r="N287" s="24" t="s">
        <v>696</v>
      </c>
      <c r="O287" s="58">
        <v>0</v>
      </c>
      <c r="P287" s="58">
        <f t="shared" si="14"/>
        <v>0</v>
      </c>
      <c r="Q287" s="58">
        <v>0</v>
      </c>
      <c r="R287" s="24">
        <v>17.7</v>
      </c>
      <c r="S287" s="16" t="s">
        <v>1002</v>
      </c>
      <c r="T287" s="76"/>
    </row>
    <row r="288" spans="1:20" ht="98.25" customHeight="1">
      <c r="A288" s="22">
        <v>232</v>
      </c>
      <c r="B288" s="56" t="s">
        <v>2541</v>
      </c>
      <c r="C288" s="24" t="s">
        <v>765</v>
      </c>
      <c r="D288" s="24" t="s">
        <v>945</v>
      </c>
      <c r="E288" s="24" t="s">
        <v>2542</v>
      </c>
      <c r="F288" s="79" t="s">
        <v>102</v>
      </c>
      <c r="G288" s="76" t="s">
        <v>2136</v>
      </c>
      <c r="H288" s="43">
        <v>429.1</v>
      </c>
      <c r="I288" s="40" t="s">
        <v>2137</v>
      </c>
      <c r="J288" s="43" t="s">
        <v>1163</v>
      </c>
      <c r="K288" s="23" t="s">
        <v>693</v>
      </c>
      <c r="L288" s="24" t="s">
        <v>103</v>
      </c>
      <c r="M288" s="24" t="s">
        <v>104</v>
      </c>
      <c r="N288" s="24" t="s">
        <v>696</v>
      </c>
      <c r="O288" s="58">
        <v>419100</v>
      </c>
      <c r="P288" s="58">
        <f t="shared" si="14"/>
        <v>0</v>
      </c>
      <c r="Q288" s="58">
        <v>419100</v>
      </c>
      <c r="R288" s="24">
        <v>40.4</v>
      </c>
      <c r="S288" s="16" t="s">
        <v>1148</v>
      </c>
      <c r="T288" s="76" t="s">
        <v>2545</v>
      </c>
    </row>
    <row r="289" spans="1:20" ht="74.25" customHeight="1">
      <c r="A289" s="22">
        <v>233</v>
      </c>
      <c r="B289" s="56" t="s">
        <v>2541</v>
      </c>
      <c r="C289" s="33" t="s">
        <v>765</v>
      </c>
      <c r="D289" s="33" t="s">
        <v>945</v>
      </c>
      <c r="E289" s="76" t="s">
        <v>105</v>
      </c>
      <c r="F289" s="76" t="s">
        <v>106</v>
      </c>
      <c r="G289" s="35" t="s">
        <v>1514</v>
      </c>
      <c r="H289" s="43">
        <v>392.2</v>
      </c>
      <c r="I289" s="35" t="s">
        <v>2138</v>
      </c>
      <c r="J289" s="43" t="s">
        <v>1163</v>
      </c>
      <c r="K289" s="76" t="s">
        <v>693</v>
      </c>
      <c r="L289" s="76" t="s">
        <v>107</v>
      </c>
      <c r="M289" s="57" t="s">
        <v>108</v>
      </c>
      <c r="N289" s="62" t="s">
        <v>1288</v>
      </c>
      <c r="O289" s="143">
        <v>695000</v>
      </c>
      <c r="P289" s="137">
        <f>O289-Q289</f>
        <v>0</v>
      </c>
      <c r="Q289" s="143">
        <v>695000</v>
      </c>
      <c r="R289" s="76">
        <v>25.1</v>
      </c>
      <c r="S289" s="37" t="s">
        <v>1363</v>
      </c>
      <c r="T289" s="116" t="s">
        <v>2335</v>
      </c>
    </row>
    <row r="290" spans="1:20" ht="74.25" customHeight="1">
      <c r="A290" s="22">
        <v>234</v>
      </c>
      <c r="B290" s="56" t="s">
        <v>2541</v>
      </c>
      <c r="C290" s="33" t="s">
        <v>765</v>
      </c>
      <c r="D290" s="33" t="s">
        <v>945</v>
      </c>
      <c r="E290" s="76" t="s">
        <v>200</v>
      </c>
      <c r="F290" s="76" t="s">
        <v>193</v>
      </c>
      <c r="G290" s="35" t="s">
        <v>1515</v>
      </c>
      <c r="H290" s="43">
        <v>392.2</v>
      </c>
      <c r="I290" s="35" t="s">
        <v>2139</v>
      </c>
      <c r="J290" s="43" t="s">
        <v>1163</v>
      </c>
      <c r="K290" s="76" t="s">
        <v>693</v>
      </c>
      <c r="L290" s="76" t="s">
        <v>109</v>
      </c>
      <c r="M290" s="57" t="s">
        <v>110</v>
      </c>
      <c r="N290" s="62" t="s">
        <v>1288</v>
      </c>
      <c r="O290" s="143">
        <v>675000</v>
      </c>
      <c r="P290" s="137">
        <f aca="true" t="shared" si="15" ref="P290:P296">O290-Q290</f>
        <v>0</v>
      </c>
      <c r="Q290" s="143">
        <v>675000</v>
      </c>
      <c r="R290" s="76">
        <v>25.1</v>
      </c>
      <c r="S290" s="37" t="s">
        <v>1364</v>
      </c>
      <c r="T290" s="116" t="s">
        <v>2336</v>
      </c>
    </row>
    <row r="291" spans="1:20" ht="74.25" customHeight="1">
      <c r="A291" s="22">
        <v>235</v>
      </c>
      <c r="B291" s="56" t="s">
        <v>2541</v>
      </c>
      <c r="C291" s="33" t="s">
        <v>765</v>
      </c>
      <c r="D291" s="33" t="s">
        <v>945</v>
      </c>
      <c r="E291" s="76" t="s">
        <v>201</v>
      </c>
      <c r="F291" s="76" t="s">
        <v>194</v>
      </c>
      <c r="G291" s="35" t="s">
        <v>1516</v>
      </c>
      <c r="H291" s="43">
        <v>392.2</v>
      </c>
      <c r="I291" s="35" t="s">
        <v>2140</v>
      </c>
      <c r="J291" s="43" t="s">
        <v>1163</v>
      </c>
      <c r="K291" s="76" t="s">
        <v>693</v>
      </c>
      <c r="L291" s="76" t="s">
        <v>111</v>
      </c>
      <c r="M291" s="57" t="s">
        <v>114</v>
      </c>
      <c r="N291" s="62" t="s">
        <v>1288</v>
      </c>
      <c r="O291" s="143">
        <v>675000</v>
      </c>
      <c r="P291" s="137">
        <f t="shared" si="15"/>
        <v>0</v>
      </c>
      <c r="Q291" s="143">
        <v>675000</v>
      </c>
      <c r="R291" s="76">
        <v>25.1</v>
      </c>
      <c r="S291" s="37" t="s">
        <v>1365</v>
      </c>
      <c r="T291" s="116" t="s">
        <v>2337</v>
      </c>
    </row>
    <row r="292" spans="1:20" ht="74.25" customHeight="1">
      <c r="A292" s="22">
        <v>236</v>
      </c>
      <c r="B292" s="56" t="s">
        <v>2541</v>
      </c>
      <c r="C292" s="33" t="s">
        <v>765</v>
      </c>
      <c r="D292" s="33" t="s">
        <v>945</v>
      </c>
      <c r="E292" s="76" t="s">
        <v>202</v>
      </c>
      <c r="F292" s="76" t="s">
        <v>195</v>
      </c>
      <c r="G292" s="35" t="s">
        <v>1517</v>
      </c>
      <c r="H292" s="43">
        <v>392.2</v>
      </c>
      <c r="I292" s="35" t="s">
        <v>2141</v>
      </c>
      <c r="J292" s="43" t="s">
        <v>1163</v>
      </c>
      <c r="K292" s="76" t="s">
        <v>693</v>
      </c>
      <c r="L292" s="76" t="s">
        <v>112</v>
      </c>
      <c r="M292" s="57" t="s">
        <v>115</v>
      </c>
      <c r="N292" s="62" t="s">
        <v>1288</v>
      </c>
      <c r="O292" s="143">
        <v>675000</v>
      </c>
      <c r="P292" s="137">
        <f t="shared" si="15"/>
        <v>0</v>
      </c>
      <c r="Q292" s="143">
        <v>675000</v>
      </c>
      <c r="R292" s="76">
        <v>25.1</v>
      </c>
      <c r="S292" s="37" t="s">
        <v>1366</v>
      </c>
      <c r="T292" s="116" t="s">
        <v>2338</v>
      </c>
    </row>
    <row r="293" spans="1:20" ht="74.25" customHeight="1">
      <c r="A293" s="22">
        <v>237</v>
      </c>
      <c r="B293" s="56" t="s">
        <v>2541</v>
      </c>
      <c r="C293" s="33" t="s">
        <v>765</v>
      </c>
      <c r="D293" s="33" t="s">
        <v>945</v>
      </c>
      <c r="E293" s="76" t="s">
        <v>203</v>
      </c>
      <c r="F293" s="76" t="s">
        <v>196</v>
      </c>
      <c r="G293" s="35" t="s">
        <v>1518</v>
      </c>
      <c r="H293" s="43">
        <v>392.2</v>
      </c>
      <c r="I293" s="35" t="s">
        <v>2142</v>
      </c>
      <c r="J293" s="43" t="s">
        <v>1163</v>
      </c>
      <c r="K293" s="76" t="s">
        <v>693</v>
      </c>
      <c r="L293" s="76" t="s">
        <v>113</v>
      </c>
      <c r="M293" s="57" t="s">
        <v>116</v>
      </c>
      <c r="N293" s="62" t="s">
        <v>1288</v>
      </c>
      <c r="O293" s="143">
        <v>675000</v>
      </c>
      <c r="P293" s="137">
        <f t="shared" si="15"/>
        <v>0</v>
      </c>
      <c r="Q293" s="143">
        <v>675000</v>
      </c>
      <c r="R293" s="76">
        <v>25.1</v>
      </c>
      <c r="S293" s="37" t="s">
        <v>1367</v>
      </c>
      <c r="T293" s="116" t="s">
        <v>2339</v>
      </c>
    </row>
    <row r="294" spans="1:20" ht="74.25" customHeight="1">
      <c r="A294" s="22">
        <v>238</v>
      </c>
      <c r="B294" s="56" t="s">
        <v>2541</v>
      </c>
      <c r="C294" s="33" t="s">
        <v>765</v>
      </c>
      <c r="D294" s="33" t="s">
        <v>945</v>
      </c>
      <c r="E294" s="76" t="s">
        <v>204</v>
      </c>
      <c r="F294" s="76" t="s">
        <v>197</v>
      </c>
      <c r="G294" s="35" t="s">
        <v>1519</v>
      </c>
      <c r="H294" s="43">
        <v>392.2</v>
      </c>
      <c r="I294" s="35" t="s">
        <v>2143</v>
      </c>
      <c r="J294" s="43" t="s">
        <v>1163</v>
      </c>
      <c r="K294" s="76" t="s">
        <v>693</v>
      </c>
      <c r="L294" s="76" t="s">
        <v>117</v>
      </c>
      <c r="M294" s="57" t="s">
        <v>155</v>
      </c>
      <c r="N294" s="62" t="s">
        <v>1288</v>
      </c>
      <c r="O294" s="143">
        <v>675000</v>
      </c>
      <c r="P294" s="137">
        <f t="shared" si="15"/>
        <v>0</v>
      </c>
      <c r="Q294" s="143">
        <v>675000</v>
      </c>
      <c r="R294" s="76">
        <v>25.1</v>
      </c>
      <c r="S294" s="37" t="s">
        <v>1368</v>
      </c>
      <c r="T294" s="116" t="s">
        <v>2340</v>
      </c>
    </row>
    <row r="295" spans="1:20" ht="74.25" customHeight="1">
      <c r="A295" s="22">
        <v>239</v>
      </c>
      <c r="B295" s="56" t="s">
        <v>2541</v>
      </c>
      <c r="C295" s="33" t="s">
        <v>765</v>
      </c>
      <c r="D295" s="33" t="s">
        <v>945</v>
      </c>
      <c r="E295" s="76" t="s">
        <v>205</v>
      </c>
      <c r="F295" s="76" t="s">
        <v>198</v>
      </c>
      <c r="G295" s="35" t="s">
        <v>1521</v>
      </c>
      <c r="H295" s="43">
        <v>392.2</v>
      </c>
      <c r="I295" s="35" t="s">
        <v>2144</v>
      </c>
      <c r="J295" s="43" t="s">
        <v>1163</v>
      </c>
      <c r="K295" s="76" t="s">
        <v>693</v>
      </c>
      <c r="L295" s="76" t="s">
        <v>118</v>
      </c>
      <c r="M295" s="57" t="s">
        <v>156</v>
      </c>
      <c r="N295" s="62" t="s">
        <v>1288</v>
      </c>
      <c r="O295" s="143">
        <v>695000</v>
      </c>
      <c r="P295" s="137">
        <f t="shared" si="15"/>
        <v>0</v>
      </c>
      <c r="Q295" s="143">
        <v>695000</v>
      </c>
      <c r="R295" s="76">
        <v>25.1</v>
      </c>
      <c r="S295" s="37" t="s">
        <v>1369</v>
      </c>
      <c r="T295" s="116" t="s">
        <v>2341</v>
      </c>
    </row>
    <row r="296" spans="1:20" ht="74.25" customHeight="1">
      <c r="A296" s="22">
        <v>240</v>
      </c>
      <c r="B296" s="56" t="s">
        <v>2541</v>
      </c>
      <c r="C296" s="33" t="s">
        <v>765</v>
      </c>
      <c r="D296" s="33" t="s">
        <v>945</v>
      </c>
      <c r="E296" s="76" t="s">
        <v>206</v>
      </c>
      <c r="F296" s="76" t="s">
        <v>199</v>
      </c>
      <c r="G296" s="35" t="s">
        <v>1520</v>
      </c>
      <c r="H296" s="43">
        <v>392.2</v>
      </c>
      <c r="I296" s="35" t="s">
        <v>2145</v>
      </c>
      <c r="J296" s="43" t="s">
        <v>1163</v>
      </c>
      <c r="K296" s="76" t="s">
        <v>693</v>
      </c>
      <c r="L296" s="76" t="s">
        <v>119</v>
      </c>
      <c r="M296" s="57" t="s">
        <v>157</v>
      </c>
      <c r="N296" s="62" t="s">
        <v>1288</v>
      </c>
      <c r="O296" s="143">
        <v>695000</v>
      </c>
      <c r="P296" s="137">
        <f t="shared" si="15"/>
        <v>0</v>
      </c>
      <c r="Q296" s="143">
        <v>695000</v>
      </c>
      <c r="R296" s="76">
        <v>25.1</v>
      </c>
      <c r="S296" s="37" t="s">
        <v>1370</v>
      </c>
      <c r="T296" s="116" t="s">
        <v>2342</v>
      </c>
    </row>
    <row r="297" spans="1:20" ht="74.25" customHeight="1">
      <c r="A297" s="22">
        <v>241</v>
      </c>
      <c r="B297" s="56" t="s">
        <v>2541</v>
      </c>
      <c r="C297" s="33" t="s">
        <v>765</v>
      </c>
      <c r="D297" s="33" t="s">
        <v>945</v>
      </c>
      <c r="E297" s="76" t="s">
        <v>215</v>
      </c>
      <c r="F297" s="76" t="s">
        <v>207</v>
      </c>
      <c r="G297" s="35" t="s">
        <v>1522</v>
      </c>
      <c r="H297" s="43">
        <v>392.2</v>
      </c>
      <c r="I297" s="35" t="s">
        <v>2146</v>
      </c>
      <c r="J297" s="43" t="s">
        <v>1163</v>
      </c>
      <c r="K297" s="76" t="s">
        <v>693</v>
      </c>
      <c r="L297" s="76" t="s">
        <v>120</v>
      </c>
      <c r="M297" s="57" t="s">
        <v>158</v>
      </c>
      <c r="N297" s="62" t="s">
        <v>1288</v>
      </c>
      <c r="O297" s="143">
        <v>675000</v>
      </c>
      <c r="P297" s="137">
        <f aca="true" t="shared" si="16" ref="P297:P304">O297-Q297</f>
        <v>0</v>
      </c>
      <c r="Q297" s="143">
        <v>675000</v>
      </c>
      <c r="R297" s="76">
        <v>25.1</v>
      </c>
      <c r="S297" s="37" t="s">
        <v>1371</v>
      </c>
      <c r="T297" s="116" t="s">
        <v>2343</v>
      </c>
    </row>
    <row r="298" spans="1:20" ht="74.25" customHeight="1">
      <c r="A298" s="22">
        <v>242</v>
      </c>
      <c r="B298" s="56" t="s">
        <v>2541</v>
      </c>
      <c r="C298" s="33" t="s">
        <v>765</v>
      </c>
      <c r="D298" s="33" t="s">
        <v>945</v>
      </c>
      <c r="E298" s="76" t="s">
        <v>216</v>
      </c>
      <c r="F298" s="76" t="s">
        <v>208</v>
      </c>
      <c r="G298" s="35" t="s">
        <v>1523</v>
      </c>
      <c r="H298" s="43">
        <v>392.2</v>
      </c>
      <c r="I298" s="35" t="s">
        <v>2147</v>
      </c>
      <c r="J298" s="43" t="s">
        <v>1163</v>
      </c>
      <c r="K298" s="76" t="s">
        <v>693</v>
      </c>
      <c r="L298" s="76" t="s">
        <v>121</v>
      </c>
      <c r="M298" s="57" t="s">
        <v>159</v>
      </c>
      <c r="N298" s="62" t="s">
        <v>1288</v>
      </c>
      <c r="O298" s="143">
        <v>675000</v>
      </c>
      <c r="P298" s="137">
        <f t="shared" si="16"/>
        <v>0</v>
      </c>
      <c r="Q298" s="143">
        <v>675000</v>
      </c>
      <c r="R298" s="76">
        <v>25.1</v>
      </c>
      <c r="S298" s="37" t="s">
        <v>1372</v>
      </c>
      <c r="T298" s="116" t="s">
        <v>2344</v>
      </c>
    </row>
    <row r="299" spans="1:20" ht="74.25" customHeight="1">
      <c r="A299" s="22">
        <v>243</v>
      </c>
      <c r="B299" s="56" t="s">
        <v>2541</v>
      </c>
      <c r="C299" s="33" t="s">
        <v>765</v>
      </c>
      <c r="D299" s="33" t="s">
        <v>945</v>
      </c>
      <c r="E299" s="76" t="s">
        <v>217</v>
      </c>
      <c r="F299" s="76" t="s">
        <v>209</v>
      </c>
      <c r="G299" s="35" t="s">
        <v>1524</v>
      </c>
      <c r="H299" s="43">
        <v>395.5</v>
      </c>
      <c r="I299" s="35" t="s">
        <v>2148</v>
      </c>
      <c r="J299" s="43" t="s">
        <v>1163</v>
      </c>
      <c r="K299" s="76" t="s">
        <v>693</v>
      </c>
      <c r="L299" s="76" t="s">
        <v>122</v>
      </c>
      <c r="M299" s="57" t="s">
        <v>160</v>
      </c>
      <c r="N299" s="62" t="s">
        <v>1288</v>
      </c>
      <c r="O299" s="143">
        <v>675000</v>
      </c>
      <c r="P299" s="137">
        <f t="shared" si="16"/>
        <v>0</v>
      </c>
      <c r="Q299" s="143">
        <v>675000</v>
      </c>
      <c r="R299" s="76">
        <v>25.1</v>
      </c>
      <c r="S299" s="37" t="s">
        <v>1373</v>
      </c>
      <c r="T299" s="116" t="s">
        <v>2345</v>
      </c>
    </row>
    <row r="300" spans="1:20" ht="74.25" customHeight="1">
      <c r="A300" s="22">
        <v>244</v>
      </c>
      <c r="B300" s="56" t="s">
        <v>2541</v>
      </c>
      <c r="C300" s="33" t="s">
        <v>765</v>
      </c>
      <c r="D300" s="33" t="s">
        <v>945</v>
      </c>
      <c r="E300" s="76" t="s">
        <v>218</v>
      </c>
      <c r="F300" s="76" t="s">
        <v>210</v>
      </c>
      <c r="G300" s="35" t="s">
        <v>1525</v>
      </c>
      <c r="H300" s="43">
        <v>392.2</v>
      </c>
      <c r="I300" s="35" t="s">
        <v>2149</v>
      </c>
      <c r="J300" s="43" t="s">
        <v>1163</v>
      </c>
      <c r="K300" s="76" t="s">
        <v>693</v>
      </c>
      <c r="L300" s="76" t="s">
        <v>123</v>
      </c>
      <c r="M300" s="57" t="s">
        <v>161</v>
      </c>
      <c r="N300" s="62" t="s">
        <v>1288</v>
      </c>
      <c r="O300" s="143">
        <v>675000</v>
      </c>
      <c r="P300" s="137">
        <f t="shared" si="16"/>
        <v>0</v>
      </c>
      <c r="Q300" s="143">
        <v>675000</v>
      </c>
      <c r="R300" s="76">
        <v>25.1</v>
      </c>
      <c r="S300" s="37" t="s">
        <v>1374</v>
      </c>
      <c r="T300" s="116" t="s">
        <v>2346</v>
      </c>
    </row>
    <row r="301" spans="1:20" ht="74.25" customHeight="1">
      <c r="A301" s="22">
        <v>245</v>
      </c>
      <c r="B301" s="56" t="s">
        <v>2541</v>
      </c>
      <c r="C301" s="33" t="s">
        <v>765</v>
      </c>
      <c r="D301" s="33" t="s">
        <v>945</v>
      </c>
      <c r="E301" s="76" t="s">
        <v>219</v>
      </c>
      <c r="F301" s="76" t="s">
        <v>211</v>
      </c>
      <c r="G301" s="35" t="s">
        <v>1526</v>
      </c>
      <c r="H301" s="43">
        <v>392.2</v>
      </c>
      <c r="I301" s="35" t="s">
        <v>2150</v>
      </c>
      <c r="J301" s="43" t="s">
        <v>1163</v>
      </c>
      <c r="K301" s="76" t="s">
        <v>693</v>
      </c>
      <c r="L301" s="76" t="s">
        <v>124</v>
      </c>
      <c r="M301" s="57" t="s">
        <v>162</v>
      </c>
      <c r="N301" s="62" t="s">
        <v>1288</v>
      </c>
      <c r="O301" s="143">
        <v>675000</v>
      </c>
      <c r="P301" s="137">
        <f t="shared" si="16"/>
        <v>0</v>
      </c>
      <c r="Q301" s="143">
        <v>675000</v>
      </c>
      <c r="R301" s="76">
        <v>25.1</v>
      </c>
      <c r="S301" s="37" t="s">
        <v>1375</v>
      </c>
      <c r="T301" s="116" t="s">
        <v>2347</v>
      </c>
    </row>
    <row r="302" spans="1:20" ht="74.25" customHeight="1">
      <c r="A302" s="22">
        <v>246</v>
      </c>
      <c r="B302" s="56" t="s">
        <v>2541</v>
      </c>
      <c r="C302" s="33" t="s">
        <v>765</v>
      </c>
      <c r="D302" s="33" t="s">
        <v>945</v>
      </c>
      <c r="E302" s="76" t="s">
        <v>220</v>
      </c>
      <c r="F302" s="76" t="s">
        <v>212</v>
      </c>
      <c r="G302" s="35" t="s">
        <v>1527</v>
      </c>
      <c r="H302" s="43">
        <v>392.2</v>
      </c>
      <c r="I302" s="35" t="s">
        <v>2151</v>
      </c>
      <c r="J302" s="43" t="s">
        <v>1163</v>
      </c>
      <c r="K302" s="76" t="s">
        <v>693</v>
      </c>
      <c r="L302" s="76" t="s">
        <v>125</v>
      </c>
      <c r="M302" s="57" t="s">
        <v>163</v>
      </c>
      <c r="N302" s="62" t="s">
        <v>1288</v>
      </c>
      <c r="O302" s="143">
        <v>695000</v>
      </c>
      <c r="P302" s="137">
        <f t="shared" si="16"/>
        <v>0</v>
      </c>
      <c r="Q302" s="143">
        <v>695000</v>
      </c>
      <c r="R302" s="76">
        <v>25.1</v>
      </c>
      <c r="S302" s="37" t="s">
        <v>1376</v>
      </c>
      <c r="T302" s="116" t="s">
        <v>2348</v>
      </c>
    </row>
    <row r="303" spans="1:20" ht="74.25" customHeight="1">
      <c r="A303" s="22">
        <v>247</v>
      </c>
      <c r="B303" s="56" t="s">
        <v>2541</v>
      </c>
      <c r="C303" s="33" t="s">
        <v>765</v>
      </c>
      <c r="D303" s="33" t="s">
        <v>945</v>
      </c>
      <c r="E303" s="76" t="s">
        <v>221</v>
      </c>
      <c r="F303" s="76" t="s">
        <v>213</v>
      </c>
      <c r="G303" s="35" t="s">
        <v>1528</v>
      </c>
      <c r="H303" s="43">
        <v>392.2</v>
      </c>
      <c r="I303" s="35" t="s">
        <v>2152</v>
      </c>
      <c r="J303" s="43" t="s">
        <v>1163</v>
      </c>
      <c r="K303" s="76" t="s">
        <v>693</v>
      </c>
      <c r="L303" s="76" t="s">
        <v>126</v>
      </c>
      <c r="M303" s="57" t="s">
        <v>164</v>
      </c>
      <c r="N303" s="62" t="s">
        <v>1288</v>
      </c>
      <c r="O303" s="143">
        <v>695000</v>
      </c>
      <c r="P303" s="137">
        <f t="shared" si="16"/>
        <v>0</v>
      </c>
      <c r="Q303" s="143">
        <v>695000</v>
      </c>
      <c r="R303" s="76">
        <v>25.1</v>
      </c>
      <c r="S303" s="37" t="s">
        <v>1377</v>
      </c>
      <c r="T303" s="116" t="s">
        <v>2349</v>
      </c>
    </row>
    <row r="304" spans="1:20" ht="74.25" customHeight="1">
      <c r="A304" s="22">
        <v>248</v>
      </c>
      <c r="B304" s="56" t="s">
        <v>2541</v>
      </c>
      <c r="C304" s="33" t="s">
        <v>765</v>
      </c>
      <c r="D304" s="33" t="s">
        <v>945</v>
      </c>
      <c r="E304" s="76" t="s">
        <v>222</v>
      </c>
      <c r="F304" s="76" t="s">
        <v>214</v>
      </c>
      <c r="G304" s="35" t="s">
        <v>1529</v>
      </c>
      <c r="H304" s="43">
        <v>392.2</v>
      </c>
      <c r="I304" s="35" t="s">
        <v>2153</v>
      </c>
      <c r="J304" s="43" t="s">
        <v>1163</v>
      </c>
      <c r="K304" s="76" t="s">
        <v>693</v>
      </c>
      <c r="L304" s="76" t="s">
        <v>127</v>
      </c>
      <c r="M304" s="57" t="s">
        <v>165</v>
      </c>
      <c r="N304" s="62" t="s">
        <v>1288</v>
      </c>
      <c r="O304" s="143">
        <v>695000</v>
      </c>
      <c r="P304" s="137">
        <f t="shared" si="16"/>
        <v>0</v>
      </c>
      <c r="Q304" s="143">
        <v>695000</v>
      </c>
      <c r="R304" s="76">
        <v>25.1</v>
      </c>
      <c r="S304" s="37" t="s">
        <v>1378</v>
      </c>
      <c r="T304" s="116" t="s">
        <v>2350</v>
      </c>
    </row>
    <row r="305" spans="1:20" ht="74.25" customHeight="1">
      <c r="A305" s="22">
        <v>249</v>
      </c>
      <c r="B305" s="56" t="s">
        <v>2541</v>
      </c>
      <c r="C305" s="33" t="s">
        <v>765</v>
      </c>
      <c r="D305" s="33" t="s">
        <v>945</v>
      </c>
      <c r="E305" s="76" t="s">
        <v>233</v>
      </c>
      <c r="F305" s="76" t="s">
        <v>223</v>
      </c>
      <c r="G305" s="35" t="s">
        <v>1530</v>
      </c>
      <c r="H305" s="43">
        <v>396.9</v>
      </c>
      <c r="I305" s="35" t="s">
        <v>2154</v>
      </c>
      <c r="J305" s="43" t="s">
        <v>1163</v>
      </c>
      <c r="K305" s="76" t="s">
        <v>693</v>
      </c>
      <c r="L305" s="76" t="s">
        <v>128</v>
      </c>
      <c r="M305" s="57" t="s">
        <v>166</v>
      </c>
      <c r="N305" s="62" t="s">
        <v>1288</v>
      </c>
      <c r="O305" s="143">
        <v>675000</v>
      </c>
      <c r="P305" s="137">
        <f aca="true" t="shared" si="17" ref="P305:P314">O305-Q305</f>
        <v>0</v>
      </c>
      <c r="Q305" s="143">
        <v>675000</v>
      </c>
      <c r="R305" s="76">
        <v>25.4</v>
      </c>
      <c r="S305" s="37" t="s">
        <v>1379</v>
      </c>
      <c r="T305" s="116" t="s">
        <v>2351</v>
      </c>
    </row>
    <row r="306" spans="1:20" ht="74.25" customHeight="1">
      <c r="A306" s="22">
        <v>250</v>
      </c>
      <c r="B306" s="56" t="s">
        <v>2541</v>
      </c>
      <c r="C306" s="33" t="s">
        <v>765</v>
      </c>
      <c r="D306" s="33" t="s">
        <v>945</v>
      </c>
      <c r="E306" s="76" t="s">
        <v>234</v>
      </c>
      <c r="F306" s="76" t="s">
        <v>224</v>
      </c>
      <c r="G306" s="35" t="s">
        <v>1531</v>
      </c>
      <c r="H306" s="43">
        <v>392.2</v>
      </c>
      <c r="I306" s="35" t="s">
        <v>2155</v>
      </c>
      <c r="J306" s="43" t="s">
        <v>1163</v>
      </c>
      <c r="K306" s="76" t="s">
        <v>693</v>
      </c>
      <c r="L306" s="76" t="s">
        <v>129</v>
      </c>
      <c r="M306" s="57" t="s">
        <v>167</v>
      </c>
      <c r="N306" s="62" t="s">
        <v>1288</v>
      </c>
      <c r="O306" s="143">
        <v>675000</v>
      </c>
      <c r="P306" s="137">
        <f>O306-Q306</f>
        <v>0</v>
      </c>
      <c r="Q306" s="143">
        <v>675000</v>
      </c>
      <c r="R306" s="76">
        <v>25.1</v>
      </c>
      <c r="S306" s="37" t="s">
        <v>1380</v>
      </c>
      <c r="T306" s="116" t="s">
        <v>2352</v>
      </c>
    </row>
    <row r="307" spans="1:20" ht="74.25" customHeight="1">
      <c r="A307" s="22">
        <v>251</v>
      </c>
      <c r="B307" s="56" t="s">
        <v>2541</v>
      </c>
      <c r="C307" s="33" t="s">
        <v>765</v>
      </c>
      <c r="D307" s="33" t="s">
        <v>945</v>
      </c>
      <c r="E307" s="76" t="s">
        <v>235</v>
      </c>
      <c r="F307" s="76" t="s">
        <v>225</v>
      </c>
      <c r="G307" s="35" t="s">
        <v>1532</v>
      </c>
      <c r="H307" s="43">
        <v>392.2</v>
      </c>
      <c r="I307" s="35" t="s">
        <v>2156</v>
      </c>
      <c r="J307" s="43" t="s">
        <v>1163</v>
      </c>
      <c r="K307" s="76" t="s">
        <v>693</v>
      </c>
      <c r="L307" s="76" t="s">
        <v>130</v>
      </c>
      <c r="M307" s="57" t="s">
        <v>168</v>
      </c>
      <c r="N307" s="62" t="s">
        <v>1288</v>
      </c>
      <c r="O307" s="143">
        <v>675000</v>
      </c>
      <c r="P307" s="137">
        <f t="shared" si="17"/>
        <v>0</v>
      </c>
      <c r="Q307" s="143">
        <v>675000</v>
      </c>
      <c r="R307" s="76">
        <v>25.1</v>
      </c>
      <c r="S307" s="37" t="s">
        <v>1381</v>
      </c>
      <c r="T307" s="116" t="s">
        <v>2353</v>
      </c>
    </row>
    <row r="308" spans="1:20" ht="74.25" customHeight="1">
      <c r="A308" s="22">
        <v>252</v>
      </c>
      <c r="B308" s="56" t="s">
        <v>2541</v>
      </c>
      <c r="C308" s="33" t="s">
        <v>765</v>
      </c>
      <c r="D308" s="33" t="s">
        <v>945</v>
      </c>
      <c r="E308" s="76" t="s">
        <v>236</v>
      </c>
      <c r="F308" s="76" t="s">
        <v>226</v>
      </c>
      <c r="G308" s="35" t="s">
        <v>1533</v>
      </c>
      <c r="H308" s="43">
        <v>396.9</v>
      </c>
      <c r="I308" s="35" t="s">
        <v>2157</v>
      </c>
      <c r="J308" s="43" t="s">
        <v>1163</v>
      </c>
      <c r="K308" s="76" t="s">
        <v>693</v>
      </c>
      <c r="L308" s="76" t="s">
        <v>131</v>
      </c>
      <c r="M308" s="57" t="s">
        <v>169</v>
      </c>
      <c r="N308" s="62" t="s">
        <v>1288</v>
      </c>
      <c r="O308" s="143">
        <v>675000</v>
      </c>
      <c r="P308" s="137">
        <f t="shared" si="17"/>
        <v>0</v>
      </c>
      <c r="Q308" s="143">
        <v>675000</v>
      </c>
      <c r="R308" s="76">
        <v>25.4</v>
      </c>
      <c r="S308" s="37" t="s">
        <v>1382</v>
      </c>
      <c r="T308" s="116" t="s">
        <v>2354</v>
      </c>
    </row>
    <row r="309" spans="1:20" ht="74.25" customHeight="1">
      <c r="A309" s="22">
        <v>253</v>
      </c>
      <c r="B309" s="56" t="s">
        <v>2541</v>
      </c>
      <c r="C309" s="33" t="s">
        <v>765</v>
      </c>
      <c r="D309" s="33" t="s">
        <v>945</v>
      </c>
      <c r="E309" s="76" t="s">
        <v>237</v>
      </c>
      <c r="F309" s="76" t="s">
        <v>227</v>
      </c>
      <c r="G309" s="35" t="s">
        <v>1534</v>
      </c>
      <c r="H309" s="43">
        <v>396.9</v>
      </c>
      <c r="I309" s="35" t="s">
        <v>2158</v>
      </c>
      <c r="J309" s="43" t="s">
        <v>1163</v>
      </c>
      <c r="K309" s="76" t="s">
        <v>693</v>
      </c>
      <c r="L309" s="76" t="s">
        <v>132</v>
      </c>
      <c r="M309" s="57" t="s">
        <v>170</v>
      </c>
      <c r="N309" s="62" t="s">
        <v>1288</v>
      </c>
      <c r="O309" s="143">
        <v>675000</v>
      </c>
      <c r="P309" s="137">
        <f t="shared" si="17"/>
        <v>0</v>
      </c>
      <c r="Q309" s="143">
        <v>675000</v>
      </c>
      <c r="R309" s="76">
        <v>25.4</v>
      </c>
      <c r="S309" s="37" t="s">
        <v>1383</v>
      </c>
      <c r="T309" s="116" t="s">
        <v>2355</v>
      </c>
    </row>
    <row r="310" spans="1:20" ht="74.25" customHeight="1">
      <c r="A310" s="22">
        <v>254</v>
      </c>
      <c r="B310" s="56" t="s">
        <v>2541</v>
      </c>
      <c r="C310" s="33" t="s">
        <v>765</v>
      </c>
      <c r="D310" s="33" t="s">
        <v>945</v>
      </c>
      <c r="E310" s="76" t="s">
        <v>3932</v>
      </c>
      <c r="F310" s="76" t="s">
        <v>228</v>
      </c>
      <c r="G310" s="35" t="s">
        <v>1535</v>
      </c>
      <c r="H310" s="43">
        <v>400</v>
      </c>
      <c r="I310" s="35" t="s">
        <v>2159</v>
      </c>
      <c r="J310" s="43" t="s">
        <v>1163</v>
      </c>
      <c r="K310" s="76" t="s">
        <v>693</v>
      </c>
      <c r="L310" s="76" t="s">
        <v>133</v>
      </c>
      <c r="M310" s="57" t="s">
        <v>171</v>
      </c>
      <c r="N310" s="62" t="s">
        <v>1288</v>
      </c>
      <c r="O310" s="143">
        <v>675000</v>
      </c>
      <c r="P310" s="137">
        <f t="shared" si="17"/>
        <v>0</v>
      </c>
      <c r="Q310" s="143">
        <v>675000</v>
      </c>
      <c r="R310" s="76">
        <v>25.6</v>
      </c>
      <c r="S310" s="37" t="s">
        <v>1384</v>
      </c>
      <c r="T310" s="116" t="s">
        <v>2356</v>
      </c>
    </row>
    <row r="311" spans="1:20" ht="74.25" customHeight="1">
      <c r="A311" s="22">
        <v>255</v>
      </c>
      <c r="B311" s="56" t="s">
        <v>2541</v>
      </c>
      <c r="C311" s="33" t="s">
        <v>765</v>
      </c>
      <c r="D311" s="33" t="s">
        <v>945</v>
      </c>
      <c r="E311" s="76" t="s">
        <v>238</v>
      </c>
      <c r="F311" s="76" t="s">
        <v>229</v>
      </c>
      <c r="G311" s="35" t="s">
        <v>1536</v>
      </c>
      <c r="H311" s="43">
        <v>401.1</v>
      </c>
      <c r="I311" s="35" t="s">
        <v>2160</v>
      </c>
      <c r="J311" s="43" t="s">
        <v>1163</v>
      </c>
      <c r="K311" s="76" t="s">
        <v>693</v>
      </c>
      <c r="L311" s="76" t="s">
        <v>134</v>
      </c>
      <c r="M311" s="57" t="s">
        <v>172</v>
      </c>
      <c r="N311" s="62" t="s">
        <v>1288</v>
      </c>
      <c r="O311" s="143">
        <v>675000</v>
      </c>
      <c r="P311" s="137">
        <f t="shared" si="17"/>
        <v>0</v>
      </c>
      <c r="Q311" s="143">
        <v>675000</v>
      </c>
      <c r="R311" s="76">
        <v>25.7</v>
      </c>
      <c r="S311" s="37" t="s">
        <v>1385</v>
      </c>
      <c r="T311" s="116" t="s">
        <v>2357</v>
      </c>
    </row>
    <row r="312" spans="1:20" ht="74.25" customHeight="1">
      <c r="A312" s="22">
        <v>256</v>
      </c>
      <c r="B312" s="56" t="s">
        <v>2541</v>
      </c>
      <c r="C312" s="33" t="s">
        <v>765</v>
      </c>
      <c r="D312" s="33" t="s">
        <v>945</v>
      </c>
      <c r="E312" s="76" t="s">
        <v>239</v>
      </c>
      <c r="F312" s="76" t="s">
        <v>230</v>
      </c>
      <c r="G312" s="35" t="s">
        <v>1537</v>
      </c>
      <c r="H312" s="43">
        <v>401.6</v>
      </c>
      <c r="I312" s="35" t="s">
        <v>2161</v>
      </c>
      <c r="J312" s="43" t="s">
        <v>1163</v>
      </c>
      <c r="K312" s="76" t="s">
        <v>693</v>
      </c>
      <c r="L312" s="76" t="s">
        <v>135</v>
      </c>
      <c r="M312" s="57" t="s">
        <v>173</v>
      </c>
      <c r="N312" s="62" t="s">
        <v>1288</v>
      </c>
      <c r="O312" s="143">
        <v>675000</v>
      </c>
      <c r="P312" s="137">
        <f t="shared" si="17"/>
        <v>0</v>
      </c>
      <c r="Q312" s="143">
        <v>675000</v>
      </c>
      <c r="R312" s="76">
        <v>25.3</v>
      </c>
      <c r="S312" s="37" t="s">
        <v>1386</v>
      </c>
      <c r="T312" s="116" t="s">
        <v>2358</v>
      </c>
    </row>
    <row r="313" spans="1:20" ht="74.25" customHeight="1">
      <c r="A313" s="22">
        <v>257</v>
      </c>
      <c r="B313" s="56" t="s">
        <v>2541</v>
      </c>
      <c r="C313" s="33" t="s">
        <v>765</v>
      </c>
      <c r="D313" s="33" t="s">
        <v>945</v>
      </c>
      <c r="E313" s="76" t="s">
        <v>240</v>
      </c>
      <c r="F313" s="76" t="s">
        <v>231</v>
      </c>
      <c r="G313" s="35" t="s">
        <v>1538</v>
      </c>
      <c r="H313" s="43">
        <v>392.2</v>
      </c>
      <c r="I313" s="35" t="s">
        <v>2162</v>
      </c>
      <c r="J313" s="43" t="s">
        <v>1163</v>
      </c>
      <c r="K313" s="76" t="s">
        <v>693</v>
      </c>
      <c r="L313" s="76" t="s">
        <v>136</v>
      </c>
      <c r="M313" s="57" t="s">
        <v>174</v>
      </c>
      <c r="N313" s="62" t="s">
        <v>1288</v>
      </c>
      <c r="O313" s="143">
        <v>675000</v>
      </c>
      <c r="P313" s="137">
        <f t="shared" si="17"/>
        <v>0</v>
      </c>
      <c r="Q313" s="143">
        <v>675000</v>
      </c>
      <c r="R313" s="76">
        <v>25.1</v>
      </c>
      <c r="S313" s="37" t="s">
        <v>1387</v>
      </c>
      <c r="T313" s="116" t="s">
        <v>2360</v>
      </c>
    </row>
    <row r="314" spans="1:20" ht="74.25" customHeight="1">
      <c r="A314" s="22">
        <v>258</v>
      </c>
      <c r="B314" s="56" t="s">
        <v>2541</v>
      </c>
      <c r="C314" s="33" t="s">
        <v>765</v>
      </c>
      <c r="D314" s="33" t="s">
        <v>945</v>
      </c>
      <c r="E314" s="76" t="s">
        <v>2359</v>
      </c>
      <c r="F314" s="76" t="s">
        <v>232</v>
      </c>
      <c r="G314" s="35" t="s">
        <v>1539</v>
      </c>
      <c r="H314" s="43">
        <v>392.2</v>
      </c>
      <c r="I314" s="35" t="s">
        <v>2163</v>
      </c>
      <c r="J314" s="43" t="s">
        <v>1163</v>
      </c>
      <c r="K314" s="76" t="s">
        <v>693</v>
      </c>
      <c r="L314" s="76" t="s">
        <v>137</v>
      </c>
      <c r="M314" s="57" t="s">
        <v>175</v>
      </c>
      <c r="N314" s="62" t="s">
        <v>1288</v>
      </c>
      <c r="O314" s="143">
        <v>675000</v>
      </c>
      <c r="P314" s="137">
        <f t="shared" si="17"/>
        <v>0</v>
      </c>
      <c r="Q314" s="143">
        <v>675000</v>
      </c>
      <c r="R314" s="76">
        <v>25.1</v>
      </c>
      <c r="S314" s="37" t="s">
        <v>1388</v>
      </c>
      <c r="T314" s="116" t="s">
        <v>2361</v>
      </c>
    </row>
    <row r="315" spans="1:20" ht="74.25" customHeight="1">
      <c r="A315" s="22">
        <v>259</v>
      </c>
      <c r="B315" s="56" t="s">
        <v>2541</v>
      </c>
      <c r="C315" s="33" t="s">
        <v>765</v>
      </c>
      <c r="D315" s="33" t="s">
        <v>945</v>
      </c>
      <c r="E315" s="76" t="s">
        <v>251</v>
      </c>
      <c r="F315" s="76" t="s">
        <v>241</v>
      </c>
      <c r="G315" s="35" t="s">
        <v>1540</v>
      </c>
      <c r="H315" s="43">
        <v>396.9</v>
      </c>
      <c r="I315" s="35" t="s">
        <v>2164</v>
      </c>
      <c r="J315" s="43" t="s">
        <v>1163</v>
      </c>
      <c r="K315" s="76" t="s">
        <v>693</v>
      </c>
      <c r="L315" s="76" t="s">
        <v>138</v>
      </c>
      <c r="M315" s="57" t="s">
        <v>176</v>
      </c>
      <c r="N315" s="62" t="s">
        <v>1288</v>
      </c>
      <c r="O315" s="143">
        <v>675000</v>
      </c>
      <c r="P315" s="137">
        <f aca="true" t="shared" si="18" ref="P315:P337">O315-Q315</f>
        <v>0</v>
      </c>
      <c r="Q315" s="143">
        <v>675000</v>
      </c>
      <c r="R315" s="76">
        <v>25.4</v>
      </c>
      <c r="S315" s="37" t="s">
        <v>1389</v>
      </c>
      <c r="T315" s="116" t="s">
        <v>2362</v>
      </c>
    </row>
    <row r="316" spans="1:20" ht="74.25" customHeight="1">
      <c r="A316" s="22">
        <v>260</v>
      </c>
      <c r="B316" s="56" t="s">
        <v>2541</v>
      </c>
      <c r="C316" s="33" t="s">
        <v>765</v>
      </c>
      <c r="D316" s="33" t="s">
        <v>945</v>
      </c>
      <c r="E316" s="76" t="s">
        <v>4107</v>
      </c>
      <c r="F316" s="76" t="s">
        <v>242</v>
      </c>
      <c r="G316" s="35" t="s">
        <v>1541</v>
      </c>
      <c r="H316" s="43">
        <v>392.2</v>
      </c>
      <c r="I316" s="35" t="s">
        <v>2165</v>
      </c>
      <c r="J316" s="43" t="s">
        <v>1163</v>
      </c>
      <c r="K316" s="76" t="s">
        <v>693</v>
      </c>
      <c r="L316" s="76" t="s">
        <v>139</v>
      </c>
      <c r="M316" s="57" t="s">
        <v>177</v>
      </c>
      <c r="N316" s="62" t="s">
        <v>1288</v>
      </c>
      <c r="O316" s="143">
        <v>675000</v>
      </c>
      <c r="P316" s="137">
        <f t="shared" si="18"/>
        <v>0</v>
      </c>
      <c r="Q316" s="143">
        <v>675000</v>
      </c>
      <c r="R316" s="76">
        <v>25.1</v>
      </c>
      <c r="S316" s="37" t="s">
        <v>1390</v>
      </c>
      <c r="T316" s="116" t="s">
        <v>2363</v>
      </c>
    </row>
    <row r="317" spans="1:20" ht="74.25" customHeight="1">
      <c r="A317" s="22">
        <v>261</v>
      </c>
      <c r="B317" s="56" t="s">
        <v>2541</v>
      </c>
      <c r="C317" s="33" t="s">
        <v>765</v>
      </c>
      <c r="D317" s="33" t="s">
        <v>945</v>
      </c>
      <c r="E317" s="76" t="s">
        <v>2364</v>
      </c>
      <c r="F317" s="76" t="s">
        <v>243</v>
      </c>
      <c r="G317" s="35" t="s">
        <v>1542</v>
      </c>
      <c r="H317" s="43">
        <v>392.2</v>
      </c>
      <c r="I317" s="35" t="s">
        <v>2166</v>
      </c>
      <c r="J317" s="43" t="s">
        <v>1163</v>
      </c>
      <c r="K317" s="76" t="s">
        <v>693</v>
      </c>
      <c r="L317" s="76" t="s">
        <v>140</v>
      </c>
      <c r="M317" s="57" t="s">
        <v>178</v>
      </c>
      <c r="N317" s="62" t="s">
        <v>1288</v>
      </c>
      <c r="O317" s="143">
        <v>675000</v>
      </c>
      <c r="P317" s="137">
        <f t="shared" si="18"/>
        <v>0</v>
      </c>
      <c r="Q317" s="143">
        <v>675000</v>
      </c>
      <c r="R317" s="76">
        <v>25.1</v>
      </c>
      <c r="S317" s="37" t="s">
        <v>1391</v>
      </c>
      <c r="T317" s="116" t="s">
        <v>2366</v>
      </c>
    </row>
    <row r="318" spans="1:20" ht="74.25" customHeight="1">
      <c r="A318" s="22">
        <v>262</v>
      </c>
      <c r="B318" s="56" t="s">
        <v>2541</v>
      </c>
      <c r="C318" s="33" t="s">
        <v>765</v>
      </c>
      <c r="D318" s="33" t="s">
        <v>945</v>
      </c>
      <c r="E318" s="76" t="s">
        <v>2365</v>
      </c>
      <c r="F318" s="76" t="s">
        <v>244</v>
      </c>
      <c r="G318" s="35" t="s">
        <v>1543</v>
      </c>
      <c r="H318" s="43">
        <v>396.9</v>
      </c>
      <c r="I318" s="35" t="s">
        <v>2167</v>
      </c>
      <c r="J318" s="43" t="s">
        <v>1163</v>
      </c>
      <c r="K318" s="76" t="s">
        <v>693</v>
      </c>
      <c r="L318" s="76" t="s">
        <v>141</v>
      </c>
      <c r="M318" s="57" t="s">
        <v>179</v>
      </c>
      <c r="N318" s="62" t="s">
        <v>1288</v>
      </c>
      <c r="O318" s="143">
        <v>675000</v>
      </c>
      <c r="P318" s="137">
        <f t="shared" si="18"/>
        <v>0</v>
      </c>
      <c r="Q318" s="143">
        <v>675000</v>
      </c>
      <c r="R318" s="76">
        <v>25.4</v>
      </c>
      <c r="S318" s="37" t="s">
        <v>1392</v>
      </c>
      <c r="T318" s="116" t="s">
        <v>2367</v>
      </c>
    </row>
    <row r="319" spans="1:20" ht="74.25" customHeight="1">
      <c r="A319" s="22">
        <v>263</v>
      </c>
      <c r="B319" s="56" t="s">
        <v>2541</v>
      </c>
      <c r="C319" s="33" t="s">
        <v>765</v>
      </c>
      <c r="D319" s="33" t="s">
        <v>945</v>
      </c>
      <c r="E319" s="76" t="s">
        <v>252</v>
      </c>
      <c r="F319" s="76" t="s">
        <v>245</v>
      </c>
      <c r="G319" s="35" t="s">
        <v>1544</v>
      </c>
      <c r="H319" s="43">
        <v>396.9</v>
      </c>
      <c r="I319" s="35" t="s">
        <v>2168</v>
      </c>
      <c r="J319" s="43" t="s">
        <v>1163</v>
      </c>
      <c r="K319" s="76" t="s">
        <v>693</v>
      </c>
      <c r="L319" s="76" t="s">
        <v>142</v>
      </c>
      <c r="M319" s="57" t="s">
        <v>180</v>
      </c>
      <c r="N319" s="62" t="s">
        <v>1288</v>
      </c>
      <c r="O319" s="143">
        <v>675000</v>
      </c>
      <c r="P319" s="137">
        <f t="shared" si="18"/>
        <v>0</v>
      </c>
      <c r="Q319" s="143">
        <v>675000</v>
      </c>
      <c r="R319" s="76">
        <v>25.4</v>
      </c>
      <c r="S319" s="37" t="s">
        <v>1393</v>
      </c>
      <c r="T319" s="116" t="s">
        <v>2368</v>
      </c>
    </row>
    <row r="320" spans="1:20" ht="74.25" customHeight="1">
      <c r="A320" s="22">
        <v>264</v>
      </c>
      <c r="B320" s="56" t="s">
        <v>2541</v>
      </c>
      <c r="C320" s="33" t="s">
        <v>765</v>
      </c>
      <c r="D320" s="33" t="s">
        <v>945</v>
      </c>
      <c r="E320" s="76" t="s">
        <v>253</v>
      </c>
      <c r="F320" s="76" t="s">
        <v>246</v>
      </c>
      <c r="G320" s="35" t="s">
        <v>1545</v>
      </c>
      <c r="H320" s="43">
        <v>400</v>
      </c>
      <c r="I320" s="35" t="s">
        <v>2169</v>
      </c>
      <c r="J320" s="43" t="s">
        <v>1163</v>
      </c>
      <c r="K320" s="76" t="s">
        <v>693</v>
      </c>
      <c r="L320" s="76" t="s">
        <v>143</v>
      </c>
      <c r="M320" s="57" t="s">
        <v>181</v>
      </c>
      <c r="N320" s="62" t="s">
        <v>1288</v>
      </c>
      <c r="O320" s="143">
        <v>675000</v>
      </c>
      <c r="P320" s="137">
        <f t="shared" si="18"/>
        <v>0</v>
      </c>
      <c r="Q320" s="143">
        <v>675000</v>
      </c>
      <c r="R320" s="76">
        <v>25.6</v>
      </c>
      <c r="S320" s="37" t="s">
        <v>1394</v>
      </c>
      <c r="T320" s="116" t="s">
        <v>2369</v>
      </c>
    </row>
    <row r="321" spans="1:20" ht="74.25" customHeight="1">
      <c r="A321" s="22">
        <v>265</v>
      </c>
      <c r="B321" s="56" t="s">
        <v>2541</v>
      </c>
      <c r="C321" s="33" t="s">
        <v>765</v>
      </c>
      <c r="D321" s="33" t="s">
        <v>945</v>
      </c>
      <c r="E321" s="76" t="s">
        <v>254</v>
      </c>
      <c r="F321" s="76" t="s">
        <v>247</v>
      </c>
      <c r="G321" s="35" t="s">
        <v>1546</v>
      </c>
      <c r="H321" s="43">
        <v>401.6</v>
      </c>
      <c r="I321" s="35" t="s">
        <v>2170</v>
      </c>
      <c r="J321" s="43" t="s">
        <v>1163</v>
      </c>
      <c r="K321" s="76" t="s">
        <v>693</v>
      </c>
      <c r="L321" s="76" t="s">
        <v>144</v>
      </c>
      <c r="M321" s="57" t="s">
        <v>182</v>
      </c>
      <c r="N321" s="62" t="s">
        <v>1288</v>
      </c>
      <c r="O321" s="143">
        <v>675000</v>
      </c>
      <c r="P321" s="137">
        <f t="shared" si="18"/>
        <v>0</v>
      </c>
      <c r="Q321" s="143">
        <v>675000</v>
      </c>
      <c r="R321" s="76">
        <v>25.7</v>
      </c>
      <c r="S321" s="37" t="s">
        <v>1395</v>
      </c>
      <c r="T321" s="116" t="s">
        <v>2370</v>
      </c>
    </row>
    <row r="322" spans="1:20" ht="74.25" customHeight="1">
      <c r="A322" s="22">
        <v>266</v>
      </c>
      <c r="B322" s="56" t="s">
        <v>2541</v>
      </c>
      <c r="C322" s="33" t="s">
        <v>765</v>
      </c>
      <c r="D322" s="33" t="s">
        <v>945</v>
      </c>
      <c r="E322" s="76" t="s">
        <v>255</v>
      </c>
      <c r="F322" s="76" t="s">
        <v>248</v>
      </c>
      <c r="G322" s="35" t="s">
        <v>1547</v>
      </c>
      <c r="H322" s="43">
        <v>395.4</v>
      </c>
      <c r="I322" s="35" t="s">
        <v>2171</v>
      </c>
      <c r="J322" s="43" t="s">
        <v>1163</v>
      </c>
      <c r="K322" s="76" t="s">
        <v>693</v>
      </c>
      <c r="L322" s="76" t="s">
        <v>145</v>
      </c>
      <c r="M322" s="57" t="s">
        <v>183</v>
      </c>
      <c r="N322" s="62" t="s">
        <v>1288</v>
      </c>
      <c r="O322" s="143">
        <v>675000</v>
      </c>
      <c r="P322" s="137">
        <f t="shared" si="18"/>
        <v>0</v>
      </c>
      <c r="Q322" s="143">
        <v>675000</v>
      </c>
      <c r="R322" s="76">
        <v>25.3</v>
      </c>
      <c r="S322" s="37" t="s">
        <v>1396</v>
      </c>
      <c r="T322" s="116" t="s">
        <v>2371</v>
      </c>
    </row>
    <row r="323" spans="1:20" ht="74.25" customHeight="1">
      <c r="A323" s="22">
        <v>267</v>
      </c>
      <c r="B323" s="56" t="s">
        <v>2541</v>
      </c>
      <c r="C323" s="33" t="s">
        <v>765</v>
      </c>
      <c r="D323" s="33" t="s">
        <v>945</v>
      </c>
      <c r="E323" s="76" t="s">
        <v>256</v>
      </c>
      <c r="F323" s="76" t="s">
        <v>249</v>
      </c>
      <c r="G323" s="35" t="s">
        <v>1548</v>
      </c>
      <c r="H323" s="43">
        <v>392.2</v>
      </c>
      <c r="I323" s="35" t="s">
        <v>2172</v>
      </c>
      <c r="J323" s="43" t="s">
        <v>1163</v>
      </c>
      <c r="K323" s="76" t="s">
        <v>693</v>
      </c>
      <c r="L323" s="76" t="s">
        <v>146</v>
      </c>
      <c r="M323" s="57" t="s">
        <v>184</v>
      </c>
      <c r="N323" s="62" t="s">
        <v>1288</v>
      </c>
      <c r="O323" s="143">
        <v>675000</v>
      </c>
      <c r="P323" s="137">
        <f t="shared" si="18"/>
        <v>0</v>
      </c>
      <c r="Q323" s="143">
        <v>675000</v>
      </c>
      <c r="R323" s="76">
        <v>25.1</v>
      </c>
      <c r="S323" s="37" t="s">
        <v>1397</v>
      </c>
      <c r="T323" s="116" t="s">
        <v>2372</v>
      </c>
    </row>
    <row r="324" spans="1:20" ht="74.25" customHeight="1">
      <c r="A324" s="22">
        <v>268</v>
      </c>
      <c r="B324" s="56" t="s">
        <v>2541</v>
      </c>
      <c r="C324" s="33" t="s">
        <v>765</v>
      </c>
      <c r="D324" s="33" t="s">
        <v>945</v>
      </c>
      <c r="E324" s="76" t="s">
        <v>257</v>
      </c>
      <c r="F324" s="76" t="s">
        <v>250</v>
      </c>
      <c r="G324" s="35" t="s">
        <v>1549</v>
      </c>
      <c r="H324" s="43">
        <v>396.9</v>
      </c>
      <c r="I324" s="35" t="s">
        <v>2173</v>
      </c>
      <c r="J324" s="43" t="s">
        <v>1163</v>
      </c>
      <c r="K324" s="76" t="s">
        <v>693</v>
      </c>
      <c r="L324" s="76" t="s">
        <v>147</v>
      </c>
      <c r="M324" s="57" t="s">
        <v>185</v>
      </c>
      <c r="N324" s="62" t="s">
        <v>1288</v>
      </c>
      <c r="O324" s="143">
        <v>675000</v>
      </c>
      <c r="P324" s="137">
        <f t="shared" si="18"/>
        <v>0</v>
      </c>
      <c r="Q324" s="143">
        <v>675000</v>
      </c>
      <c r="R324" s="76">
        <v>25.4</v>
      </c>
      <c r="S324" s="37" t="s">
        <v>1398</v>
      </c>
      <c r="T324" s="116" t="s">
        <v>2373</v>
      </c>
    </row>
    <row r="325" spans="1:20" ht="74.25" customHeight="1">
      <c r="A325" s="22">
        <v>269</v>
      </c>
      <c r="B325" s="56" t="s">
        <v>2541</v>
      </c>
      <c r="C325" s="33" t="s">
        <v>765</v>
      </c>
      <c r="D325" s="33" t="s">
        <v>945</v>
      </c>
      <c r="E325" s="76" t="s">
        <v>263</v>
      </c>
      <c r="F325" s="76" t="s">
        <v>258</v>
      </c>
      <c r="G325" s="35" t="s">
        <v>1550</v>
      </c>
      <c r="H325" s="43">
        <v>809</v>
      </c>
      <c r="I325" s="35" t="s">
        <v>2174</v>
      </c>
      <c r="J325" s="43" t="s">
        <v>1163</v>
      </c>
      <c r="K325" s="76" t="s">
        <v>693</v>
      </c>
      <c r="L325" s="76" t="s">
        <v>148</v>
      </c>
      <c r="M325" s="57" t="s">
        <v>186</v>
      </c>
      <c r="N325" s="62" t="s">
        <v>1288</v>
      </c>
      <c r="O325" s="138">
        <v>1498420</v>
      </c>
      <c r="P325" s="137">
        <f t="shared" si="18"/>
        <v>0</v>
      </c>
      <c r="Q325" s="138">
        <v>1498420</v>
      </c>
      <c r="R325" s="76">
        <v>54.7</v>
      </c>
      <c r="S325" s="37" t="s">
        <v>1399</v>
      </c>
      <c r="T325" s="116" t="s">
        <v>2374</v>
      </c>
    </row>
    <row r="326" spans="1:20" ht="74.25" customHeight="1">
      <c r="A326" s="22">
        <v>270</v>
      </c>
      <c r="B326" s="56" t="s">
        <v>2541</v>
      </c>
      <c r="C326" s="33" t="s">
        <v>765</v>
      </c>
      <c r="D326" s="33" t="s">
        <v>945</v>
      </c>
      <c r="E326" s="76" t="s">
        <v>264</v>
      </c>
      <c r="F326" s="76" t="s">
        <v>259</v>
      </c>
      <c r="G326" s="35" t="s">
        <v>1551</v>
      </c>
      <c r="H326" s="43">
        <v>627.1</v>
      </c>
      <c r="I326" s="35" t="s">
        <v>2175</v>
      </c>
      <c r="J326" s="43" t="s">
        <v>1163</v>
      </c>
      <c r="K326" s="76" t="s">
        <v>693</v>
      </c>
      <c r="L326" s="76" t="s">
        <v>149</v>
      </c>
      <c r="M326" s="57" t="s">
        <v>187</v>
      </c>
      <c r="N326" s="62" t="s">
        <v>1288</v>
      </c>
      <c r="O326" s="138">
        <v>1167600</v>
      </c>
      <c r="P326" s="137">
        <f t="shared" si="18"/>
        <v>0</v>
      </c>
      <c r="Q326" s="138">
        <v>1167600</v>
      </c>
      <c r="R326" s="76">
        <v>42.4</v>
      </c>
      <c r="S326" s="37" t="s">
        <v>1400</v>
      </c>
      <c r="T326" s="116" t="s">
        <v>2375</v>
      </c>
    </row>
    <row r="327" spans="1:20" ht="74.25" customHeight="1">
      <c r="A327" s="22">
        <v>271</v>
      </c>
      <c r="B327" s="56" t="s">
        <v>2541</v>
      </c>
      <c r="C327" s="33" t="s">
        <v>765</v>
      </c>
      <c r="D327" s="33" t="s">
        <v>945</v>
      </c>
      <c r="E327" s="76" t="s">
        <v>265</v>
      </c>
      <c r="F327" s="76" t="s">
        <v>260</v>
      </c>
      <c r="G327" s="35" t="s">
        <v>1552</v>
      </c>
      <c r="H327" s="43">
        <v>627.1</v>
      </c>
      <c r="I327" s="35" t="s">
        <v>2176</v>
      </c>
      <c r="J327" s="43" t="s">
        <v>1163</v>
      </c>
      <c r="K327" s="76" t="s">
        <v>693</v>
      </c>
      <c r="L327" s="76" t="s">
        <v>150</v>
      </c>
      <c r="M327" s="57" t="s">
        <v>188</v>
      </c>
      <c r="N327" s="62" t="s">
        <v>1288</v>
      </c>
      <c r="O327" s="138">
        <v>1167600</v>
      </c>
      <c r="P327" s="137">
        <f t="shared" si="18"/>
        <v>0</v>
      </c>
      <c r="Q327" s="138">
        <v>1167600</v>
      </c>
      <c r="R327" s="76">
        <v>42.4</v>
      </c>
      <c r="S327" s="37" t="s">
        <v>1401</v>
      </c>
      <c r="T327" s="116" t="s">
        <v>2376</v>
      </c>
    </row>
    <row r="328" spans="1:20" ht="74.25" customHeight="1">
      <c r="A328" s="22">
        <v>272</v>
      </c>
      <c r="B328" s="56" t="s">
        <v>2541</v>
      </c>
      <c r="C328" s="33" t="s">
        <v>765</v>
      </c>
      <c r="D328" s="33" t="s">
        <v>945</v>
      </c>
      <c r="E328" s="76" t="s">
        <v>266</v>
      </c>
      <c r="F328" s="76" t="s">
        <v>261</v>
      </c>
      <c r="G328" s="35" t="s">
        <v>1553</v>
      </c>
      <c r="H328" s="43">
        <v>628.6</v>
      </c>
      <c r="I328" s="35" t="s">
        <v>2177</v>
      </c>
      <c r="J328" s="43" t="s">
        <v>1163</v>
      </c>
      <c r="K328" s="76" t="s">
        <v>693</v>
      </c>
      <c r="L328" s="76" t="s">
        <v>151</v>
      </c>
      <c r="M328" s="57" t="s">
        <v>189</v>
      </c>
      <c r="N328" s="62" t="s">
        <v>1288</v>
      </c>
      <c r="O328" s="138">
        <v>1167600</v>
      </c>
      <c r="P328" s="137">
        <f t="shared" si="18"/>
        <v>0</v>
      </c>
      <c r="Q328" s="138">
        <v>1167600</v>
      </c>
      <c r="R328" s="76">
        <v>42.5</v>
      </c>
      <c r="S328" s="37" t="s">
        <v>1402</v>
      </c>
      <c r="T328" s="116" t="s">
        <v>2377</v>
      </c>
    </row>
    <row r="329" spans="1:20" ht="74.25" customHeight="1">
      <c r="A329" s="22">
        <v>273</v>
      </c>
      <c r="B329" s="56" t="s">
        <v>2541</v>
      </c>
      <c r="C329" s="33" t="s">
        <v>765</v>
      </c>
      <c r="D329" s="33" t="s">
        <v>945</v>
      </c>
      <c r="E329" s="76" t="s">
        <v>267</v>
      </c>
      <c r="F329" s="76" t="s">
        <v>262</v>
      </c>
      <c r="G329" s="35" t="s">
        <v>1554</v>
      </c>
      <c r="H329" s="43">
        <v>801.6</v>
      </c>
      <c r="I329" s="35" t="s">
        <v>2178</v>
      </c>
      <c r="J329" s="43" t="s">
        <v>1163</v>
      </c>
      <c r="K329" s="76" t="s">
        <v>693</v>
      </c>
      <c r="L329" s="76" t="s">
        <v>152</v>
      </c>
      <c r="M329" s="57" t="s">
        <v>190</v>
      </c>
      <c r="N329" s="62" t="s">
        <v>1288</v>
      </c>
      <c r="O329" s="138">
        <v>1498420</v>
      </c>
      <c r="P329" s="137">
        <f t="shared" si="18"/>
        <v>0</v>
      </c>
      <c r="Q329" s="138">
        <v>1498420</v>
      </c>
      <c r="R329" s="76">
        <v>54.2</v>
      </c>
      <c r="S329" s="37" t="s">
        <v>1403</v>
      </c>
      <c r="T329" s="116" t="s">
        <v>2378</v>
      </c>
    </row>
    <row r="330" spans="1:20" ht="85.5" customHeight="1">
      <c r="A330" s="22">
        <v>274</v>
      </c>
      <c r="B330" s="61" t="s">
        <v>1555</v>
      </c>
      <c r="C330" s="33" t="s">
        <v>765</v>
      </c>
      <c r="D330" s="33" t="s">
        <v>945</v>
      </c>
      <c r="E330" s="76" t="s">
        <v>1164</v>
      </c>
      <c r="F330" s="37" t="s">
        <v>268</v>
      </c>
      <c r="G330" s="35" t="s">
        <v>1556</v>
      </c>
      <c r="H330" s="43">
        <v>522</v>
      </c>
      <c r="I330" s="35" t="s">
        <v>2179</v>
      </c>
      <c r="J330" s="43" t="s">
        <v>1163</v>
      </c>
      <c r="K330" s="76" t="s">
        <v>693</v>
      </c>
      <c r="L330" s="76" t="s">
        <v>153</v>
      </c>
      <c r="M330" s="57" t="s">
        <v>191</v>
      </c>
      <c r="N330" s="62" t="s">
        <v>1288</v>
      </c>
      <c r="O330" s="138">
        <v>928520</v>
      </c>
      <c r="P330" s="137">
        <f t="shared" si="18"/>
        <v>0</v>
      </c>
      <c r="Q330" s="138">
        <v>928520</v>
      </c>
      <c r="R330" s="76">
        <v>33.4</v>
      </c>
      <c r="S330" s="76" t="s">
        <v>1404</v>
      </c>
      <c r="T330" s="76"/>
    </row>
    <row r="331" spans="1:20" ht="87.75" customHeight="1">
      <c r="A331" s="22">
        <v>275</v>
      </c>
      <c r="B331" s="97" t="s">
        <v>1555</v>
      </c>
      <c r="C331" s="33" t="s">
        <v>765</v>
      </c>
      <c r="D331" s="33" t="s">
        <v>945</v>
      </c>
      <c r="E331" s="76" t="s">
        <v>3958</v>
      </c>
      <c r="F331" s="76" t="s">
        <v>269</v>
      </c>
      <c r="G331" s="35" t="s">
        <v>2315</v>
      </c>
      <c r="H331" s="43">
        <v>830</v>
      </c>
      <c r="I331" s="35" t="s">
        <v>2180</v>
      </c>
      <c r="J331" s="43" t="s">
        <v>1163</v>
      </c>
      <c r="K331" s="76" t="s">
        <v>693</v>
      </c>
      <c r="L331" s="76" t="s">
        <v>154</v>
      </c>
      <c r="M331" s="57" t="s">
        <v>192</v>
      </c>
      <c r="N331" s="62" t="s">
        <v>1288</v>
      </c>
      <c r="O331" s="138">
        <v>1364980</v>
      </c>
      <c r="P331" s="137">
        <f t="shared" si="18"/>
        <v>0</v>
      </c>
      <c r="Q331" s="138">
        <v>1364980</v>
      </c>
      <c r="R331" s="76">
        <v>49.1</v>
      </c>
      <c r="S331" s="76" t="s">
        <v>1405</v>
      </c>
      <c r="T331" s="76" t="s">
        <v>3957</v>
      </c>
    </row>
    <row r="332" spans="1:20" ht="102" customHeight="1">
      <c r="A332" s="22">
        <v>276</v>
      </c>
      <c r="B332" s="56" t="s">
        <v>2541</v>
      </c>
      <c r="C332" s="33" t="s">
        <v>765</v>
      </c>
      <c r="D332" s="33" t="s">
        <v>945</v>
      </c>
      <c r="E332" s="76" t="s">
        <v>1617</v>
      </c>
      <c r="F332" s="76" t="s">
        <v>1580</v>
      </c>
      <c r="G332" s="35" t="s">
        <v>1581</v>
      </c>
      <c r="H332" s="43">
        <v>390.7</v>
      </c>
      <c r="I332" s="35" t="s">
        <v>2181</v>
      </c>
      <c r="J332" s="43" t="s">
        <v>1163</v>
      </c>
      <c r="K332" s="76" t="s">
        <v>693</v>
      </c>
      <c r="L332" s="76" t="s">
        <v>1582</v>
      </c>
      <c r="M332" s="76" t="s">
        <v>1583</v>
      </c>
      <c r="N332" s="62" t="s">
        <v>1584</v>
      </c>
      <c r="O332" s="138">
        <v>695000</v>
      </c>
      <c r="P332" s="138">
        <f t="shared" si="18"/>
        <v>0</v>
      </c>
      <c r="Q332" s="138">
        <v>695000</v>
      </c>
      <c r="R332" s="76">
        <v>25</v>
      </c>
      <c r="S332" s="76" t="s">
        <v>1585</v>
      </c>
      <c r="T332" s="116" t="s">
        <v>2379</v>
      </c>
    </row>
    <row r="333" spans="1:20" ht="87.75" customHeight="1">
      <c r="A333" s="22">
        <v>277</v>
      </c>
      <c r="B333" s="56" t="s">
        <v>2541</v>
      </c>
      <c r="C333" s="33" t="s">
        <v>765</v>
      </c>
      <c r="D333" s="33" t="s">
        <v>945</v>
      </c>
      <c r="E333" s="76" t="s">
        <v>1596</v>
      </c>
      <c r="F333" s="76" t="s">
        <v>1597</v>
      </c>
      <c r="G333" s="35" t="s">
        <v>2182</v>
      </c>
      <c r="H333" s="43">
        <v>400</v>
      </c>
      <c r="I333" s="35" t="s">
        <v>2183</v>
      </c>
      <c r="J333" s="43" t="s">
        <v>1163</v>
      </c>
      <c r="K333" s="76" t="s">
        <v>693</v>
      </c>
      <c r="L333" s="76" t="s">
        <v>1598</v>
      </c>
      <c r="M333" s="76" t="s">
        <v>1599</v>
      </c>
      <c r="N333" s="62" t="s">
        <v>1584</v>
      </c>
      <c r="O333" s="138">
        <v>695000</v>
      </c>
      <c r="P333" s="138">
        <f t="shared" si="18"/>
        <v>0</v>
      </c>
      <c r="Q333" s="138">
        <v>695000</v>
      </c>
      <c r="R333" s="76">
        <v>25.6</v>
      </c>
      <c r="S333" s="76" t="s">
        <v>1585</v>
      </c>
      <c r="T333" s="116" t="s">
        <v>2380</v>
      </c>
    </row>
    <row r="334" spans="1:20" ht="87.75" customHeight="1">
      <c r="A334" s="22">
        <v>278</v>
      </c>
      <c r="B334" s="56" t="s">
        <v>2541</v>
      </c>
      <c r="C334" s="33" t="s">
        <v>765</v>
      </c>
      <c r="D334" s="33" t="s">
        <v>945</v>
      </c>
      <c r="E334" s="76" t="s">
        <v>1601</v>
      </c>
      <c r="F334" s="76" t="s">
        <v>1600</v>
      </c>
      <c r="G334" s="35" t="s">
        <v>1602</v>
      </c>
      <c r="H334" s="43">
        <v>401.6</v>
      </c>
      <c r="I334" s="35" t="s">
        <v>2184</v>
      </c>
      <c r="J334" s="43" t="s">
        <v>1163</v>
      </c>
      <c r="K334" s="76" t="s">
        <v>693</v>
      </c>
      <c r="L334" s="76" t="s">
        <v>1603</v>
      </c>
      <c r="M334" s="76" t="s">
        <v>1604</v>
      </c>
      <c r="N334" s="62" t="s">
        <v>1584</v>
      </c>
      <c r="O334" s="138">
        <v>695000</v>
      </c>
      <c r="P334" s="138">
        <f t="shared" si="18"/>
        <v>0</v>
      </c>
      <c r="Q334" s="138">
        <v>695000</v>
      </c>
      <c r="R334" s="76">
        <v>25.7</v>
      </c>
      <c r="S334" s="76" t="s">
        <v>1585</v>
      </c>
      <c r="T334" s="116" t="s">
        <v>2382</v>
      </c>
    </row>
    <row r="335" spans="1:20" ht="97.5" customHeight="1">
      <c r="A335" s="22">
        <v>279</v>
      </c>
      <c r="B335" s="56" t="s">
        <v>2541</v>
      </c>
      <c r="C335" s="33" t="s">
        <v>765</v>
      </c>
      <c r="D335" s="33" t="s">
        <v>945</v>
      </c>
      <c r="E335" s="76" t="s">
        <v>1586</v>
      </c>
      <c r="F335" s="76" t="s">
        <v>1587</v>
      </c>
      <c r="G335" s="35" t="s">
        <v>1588</v>
      </c>
      <c r="H335" s="43">
        <v>400</v>
      </c>
      <c r="I335" s="35" t="s">
        <v>2185</v>
      </c>
      <c r="J335" s="43" t="s">
        <v>1163</v>
      </c>
      <c r="K335" s="76" t="s">
        <v>693</v>
      </c>
      <c r="L335" s="76" t="s">
        <v>1590</v>
      </c>
      <c r="M335" s="76" t="s">
        <v>1591</v>
      </c>
      <c r="N335" s="62" t="s">
        <v>1584</v>
      </c>
      <c r="O335" s="138">
        <v>695000</v>
      </c>
      <c r="P335" s="138">
        <f t="shared" si="18"/>
        <v>0</v>
      </c>
      <c r="Q335" s="138">
        <v>695000</v>
      </c>
      <c r="R335" s="76">
        <v>25.6</v>
      </c>
      <c r="S335" s="76" t="s">
        <v>1585</v>
      </c>
      <c r="T335" s="116" t="s">
        <v>2381</v>
      </c>
    </row>
    <row r="336" spans="1:20" ht="100.5" customHeight="1">
      <c r="A336" s="22">
        <v>280</v>
      </c>
      <c r="B336" s="56" t="s">
        <v>2541</v>
      </c>
      <c r="C336" s="33" t="s">
        <v>765</v>
      </c>
      <c r="D336" s="33" t="s">
        <v>945</v>
      </c>
      <c r="E336" s="164" t="s">
        <v>1592</v>
      </c>
      <c r="F336" s="164" t="s">
        <v>1589</v>
      </c>
      <c r="G336" s="114" t="s">
        <v>1593</v>
      </c>
      <c r="H336" s="115">
        <v>400</v>
      </c>
      <c r="I336" s="114" t="s">
        <v>2186</v>
      </c>
      <c r="J336" s="115" t="s">
        <v>1163</v>
      </c>
      <c r="K336" s="164" t="s">
        <v>693</v>
      </c>
      <c r="L336" s="164" t="s">
        <v>1594</v>
      </c>
      <c r="M336" s="164" t="s">
        <v>1595</v>
      </c>
      <c r="N336" s="62" t="s">
        <v>1584</v>
      </c>
      <c r="O336" s="143">
        <v>695000</v>
      </c>
      <c r="P336" s="143">
        <f t="shared" si="18"/>
        <v>0</v>
      </c>
      <c r="Q336" s="143">
        <v>695000</v>
      </c>
      <c r="R336" s="164">
        <v>25.6</v>
      </c>
      <c r="S336" s="164" t="s">
        <v>1585</v>
      </c>
      <c r="T336" s="117" t="s">
        <v>2383</v>
      </c>
    </row>
    <row r="337" spans="1:20" ht="100.5" customHeight="1">
      <c r="A337" s="22">
        <v>281</v>
      </c>
      <c r="B337" s="56" t="s">
        <v>2541</v>
      </c>
      <c r="C337" s="33" t="s">
        <v>765</v>
      </c>
      <c r="D337" s="33" t="s">
        <v>945</v>
      </c>
      <c r="E337" s="164" t="s">
        <v>2529</v>
      </c>
      <c r="F337" s="164" t="s">
        <v>2425</v>
      </c>
      <c r="G337" s="154" t="s">
        <v>2502</v>
      </c>
      <c r="H337" s="155">
        <v>392.2</v>
      </c>
      <c r="I337" s="35" t="s">
        <v>2522</v>
      </c>
      <c r="J337" s="115" t="s">
        <v>1163</v>
      </c>
      <c r="K337" s="164" t="s">
        <v>693</v>
      </c>
      <c r="L337" s="164" t="s">
        <v>2464</v>
      </c>
      <c r="M337" s="164" t="s">
        <v>2424</v>
      </c>
      <c r="N337" s="62" t="s">
        <v>2423</v>
      </c>
      <c r="O337" s="143">
        <v>717500</v>
      </c>
      <c r="P337" s="143">
        <f t="shared" si="18"/>
        <v>0</v>
      </c>
      <c r="Q337" s="143">
        <v>717500</v>
      </c>
      <c r="R337" s="164">
        <v>25.1</v>
      </c>
      <c r="S337" s="164" t="s">
        <v>2503</v>
      </c>
      <c r="T337" s="117" t="s">
        <v>2530</v>
      </c>
    </row>
    <row r="338" spans="1:20" ht="100.5" customHeight="1">
      <c r="A338" s="22">
        <v>282</v>
      </c>
      <c r="B338" s="56" t="s">
        <v>2541</v>
      </c>
      <c r="C338" s="33" t="s">
        <v>765</v>
      </c>
      <c r="D338" s="33" t="s">
        <v>945</v>
      </c>
      <c r="E338" s="164" t="s">
        <v>2426</v>
      </c>
      <c r="F338" s="164" t="s">
        <v>2427</v>
      </c>
      <c r="G338" s="35" t="s">
        <v>2501</v>
      </c>
      <c r="H338" s="43">
        <v>396.9</v>
      </c>
      <c r="I338" s="35" t="s">
        <v>2521</v>
      </c>
      <c r="J338" s="115" t="s">
        <v>1163</v>
      </c>
      <c r="K338" s="164" t="s">
        <v>693</v>
      </c>
      <c r="L338" s="164" t="s">
        <v>2465</v>
      </c>
      <c r="M338" s="164" t="s">
        <v>2428</v>
      </c>
      <c r="N338" s="62" t="s">
        <v>2423</v>
      </c>
      <c r="O338" s="143">
        <v>717500</v>
      </c>
      <c r="P338" s="143">
        <f aca="true" t="shared" si="19" ref="P338:P351">O338-Q338</f>
        <v>0</v>
      </c>
      <c r="Q338" s="143">
        <v>717500</v>
      </c>
      <c r="R338" s="76">
        <v>25.4</v>
      </c>
      <c r="S338" s="76" t="s">
        <v>2500</v>
      </c>
      <c r="T338" s="117" t="s">
        <v>2531</v>
      </c>
    </row>
    <row r="339" spans="1:20" ht="100.5" customHeight="1">
      <c r="A339" s="22">
        <v>283</v>
      </c>
      <c r="B339" s="56" t="s">
        <v>2541</v>
      </c>
      <c r="C339" s="33" t="s">
        <v>765</v>
      </c>
      <c r="D339" s="33" t="s">
        <v>945</v>
      </c>
      <c r="E339" s="164" t="s">
        <v>2430</v>
      </c>
      <c r="F339" s="164" t="s">
        <v>2431</v>
      </c>
      <c r="G339" s="35" t="s">
        <v>2498</v>
      </c>
      <c r="H339" s="43">
        <v>396.9</v>
      </c>
      <c r="I339" s="35" t="s">
        <v>2520</v>
      </c>
      <c r="J339" s="115" t="s">
        <v>1163</v>
      </c>
      <c r="K339" s="164" t="s">
        <v>693</v>
      </c>
      <c r="L339" s="164" t="s">
        <v>2466</v>
      </c>
      <c r="M339" s="164" t="s">
        <v>2429</v>
      </c>
      <c r="N339" s="62" t="s">
        <v>2423</v>
      </c>
      <c r="O339" s="143">
        <v>717500</v>
      </c>
      <c r="P339" s="143">
        <f t="shared" si="19"/>
        <v>0</v>
      </c>
      <c r="Q339" s="143">
        <v>717500</v>
      </c>
      <c r="R339" s="76">
        <v>25.4</v>
      </c>
      <c r="S339" s="76" t="s">
        <v>2499</v>
      </c>
      <c r="T339" s="117" t="s">
        <v>2532</v>
      </c>
    </row>
    <row r="340" spans="1:20" ht="101.25" customHeight="1">
      <c r="A340" s="22">
        <v>284</v>
      </c>
      <c r="B340" s="56" t="s">
        <v>2541</v>
      </c>
      <c r="C340" s="33" t="s">
        <v>765</v>
      </c>
      <c r="D340" s="33" t="s">
        <v>945</v>
      </c>
      <c r="E340" s="164" t="s">
        <v>2433</v>
      </c>
      <c r="F340" s="164" t="s">
        <v>2434</v>
      </c>
      <c r="G340" s="35" t="s">
        <v>2496</v>
      </c>
      <c r="H340" s="43">
        <v>396.9</v>
      </c>
      <c r="I340" s="35" t="s">
        <v>2519</v>
      </c>
      <c r="J340" s="115" t="s">
        <v>1163</v>
      </c>
      <c r="K340" s="164" t="s">
        <v>693</v>
      </c>
      <c r="L340" s="164" t="s">
        <v>2467</v>
      </c>
      <c r="M340" s="164" t="s">
        <v>2432</v>
      </c>
      <c r="N340" s="62" t="s">
        <v>2423</v>
      </c>
      <c r="O340" s="143">
        <v>717500</v>
      </c>
      <c r="P340" s="143">
        <f t="shared" si="19"/>
        <v>0</v>
      </c>
      <c r="Q340" s="143">
        <v>717500</v>
      </c>
      <c r="R340" s="76">
        <v>25.4</v>
      </c>
      <c r="S340" s="76" t="s">
        <v>2497</v>
      </c>
      <c r="T340" s="117" t="s">
        <v>2533</v>
      </c>
    </row>
    <row r="341" spans="1:20" ht="99" customHeight="1">
      <c r="A341" s="22">
        <v>285</v>
      </c>
      <c r="B341" s="56" t="s">
        <v>2541</v>
      </c>
      <c r="C341" s="33" t="s">
        <v>765</v>
      </c>
      <c r="D341" s="33" t="s">
        <v>945</v>
      </c>
      <c r="E341" s="164" t="s">
        <v>3931</v>
      </c>
      <c r="F341" s="164" t="s">
        <v>2443</v>
      </c>
      <c r="G341" s="35" t="s">
        <v>2504</v>
      </c>
      <c r="H341" s="43">
        <v>486</v>
      </c>
      <c r="I341" s="35" t="s">
        <v>2523</v>
      </c>
      <c r="J341" s="115" t="s">
        <v>1163</v>
      </c>
      <c r="K341" s="164" t="s">
        <v>693</v>
      </c>
      <c r="L341" s="164" t="s">
        <v>2468</v>
      </c>
      <c r="M341" s="164" t="s">
        <v>2435</v>
      </c>
      <c r="N341" s="62" t="s">
        <v>2423</v>
      </c>
      <c r="O341" s="143">
        <v>717500</v>
      </c>
      <c r="P341" s="143">
        <f t="shared" si="19"/>
        <v>0</v>
      </c>
      <c r="Q341" s="143">
        <v>717500</v>
      </c>
      <c r="R341" s="76">
        <v>31.1</v>
      </c>
      <c r="S341" s="76" t="s">
        <v>2505</v>
      </c>
      <c r="T341" s="117" t="s">
        <v>4096</v>
      </c>
    </row>
    <row r="342" spans="1:20" ht="101.25" customHeight="1">
      <c r="A342" s="22">
        <v>286</v>
      </c>
      <c r="B342" s="56" t="s">
        <v>2541</v>
      </c>
      <c r="C342" s="33" t="s">
        <v>765</v>
      </c>
      <c r="D342" s="33" t="s">
        <v>945</v>
      </c>
      <c r="E342" s="164" t="s">
        <v>2444</v>
      </c>
      <c r="F342" s="164" t="s">
        <v>2445</v>
      </c>
      <c r="G342" s="35" t="s">
        <v>2494</v>
      </c>
      <c r="H342" s="43">
        <v>396.9</v>
      </c>
      <c r="I342" s="35" t="s">
        <v>2518</v>
      </c>
      <c r="J342" s="115" t="s">
        <v>1163</v>
      </c>
      <c r="K342" s="164" t="s">
        <v>693</v>
      </c>
      <c r="L342" s="164" t="s">
        <v>2469</v>
      </c>
      <c r="M342" s="164" t="s">
        <v>2436</v>
      </c>
      <c r="N342" s="62" t="s">
        <v>2423</v>
      </c>
      <c r="O342" s="143">
        <v>717500</v>
      </c>
      <c r="P342" s="143">
        <f t="shared" si="19"/>
        <v>0</v>
      </c>
      <c r="Q342" s="143">
        <v>717500</v>
      </c>
      <c r="R342" s="76">
        <v>25.4</v>
      </c>
      <c r="S342" s="76" t="s">
        <v>2495</v>
      </c>
      <c r="T342" s="117" t="s">
        <v>2534</v>
      </c>
    </row>
    <row r="343" spans="1:20" ht="99.75" customHeight="1">
      <c r="A343" s="22">
        <v>287</v>
      </c>
      <c r="B343" s="56" t="s">
        <v>2541</v>
      </c>
      <c r="C343" s="33" t="s">
        <v>765</v>
      </c>
      <c r="D343" s="33" t="s">
        <v>945</v>
      </c>
      <c r="E343" s="164" t="s">
        <v>2447</v>
      </c>
      <c r="F343" s="164" t="s">
        <v>2448</v>
      </c>
      <c r="G343" s="35" t="s">
        <v>2509</v>
      </c>
      <c r="H343" s="43">
        <v>500.1</v>
      </c>
      <c r="I343" s="35" t="s">
        <v>2525</v>
      </c>
      <c r="J343" s="115" t="s">
        <v>1163</v>
      </c>
      <c r="K343" s="164" t="s">
        <v>693</v>
      </c>
      <c r="L343" s="164" t="s">
        <v>2470</v>
      </c>
      <c r="M343" s="164" t="s">
        <v>2446</v>
      </c>
      <c r="N343" s="62" t="s">
        <v>2423</v>
      </c>
      <c r="O343" s="143">
        <v>717500</v>
      </c>
      <c r="P343" s="143">
        <f t="shared" si="19"/>
        <v>0</v>
      </c>
      <c r="Q343" s="143">
        <v>717500</v>
      </c>
      <c r="R343" s="76">
        <v>32</v>
      </c>
      <c r="S343" s="76" t="s">
        <v>2508</v>
      </c>
      <c r="T343" s="117" t="s">
        <v>2535</v>
      </c>
    </row>
    <row r="344" spans="1:20" ht="99.75" customHeight="1">
      <c r="A344" s="22">
        <v>288</v>
      </c>
      <c r="B344" s="56" t="s">
        <v>2541</v>
      </c>
      <c r="C344" s="33" t="s">
        <v>765</v>
      </c>
      <c r="D344" s="33" t="s">
        <v>945</v>
      </c>
      <c r="E344" s="164" t="s">
        <v>2449</v>
      </c>
      <c r="F344" s="164" t="s">
        <v>2450</v>
      </c>
      <c r="G344" s="35" t="s">
        <v>2491</v>
      </c>
      <c r="H344" s="43">
        <v>395.4</v>
      </c>
      <c r="I344" s="35" t="s">
        <v>2517</v>
      </c>
      <c r="J344" s="115" t="s">
        <v>1163</v>
      </c>
      <c r="K344" s="164" t="s">
        <v>693</v>
      </c>
      <c r="L344" s="164" t="s">
        <v>2471</v>
      </c>
      <c r="M344" s="164" t="s">
        <v>2437</v>
      </c>
      <c r="N344" s="62" t="s">
        <v>2423</v>
      </c>
      <c r="O344" s="143">
        <v>717500</v>
      </c>
      <c r="P344" s="143">
        <f t="shared" si="19"/>
        <v>0</v>
      </c>
      <c r="Q344" s="143">
        <v>717500</v>
      </c>
      <c r="R344" s="76">
        <v>25.3</v>
      </c>
      <c r="S344" s="76" t="s">
        <v>2493</v>
      </c>
      <c r="T344" s="117" t="s">
        <v>2536</v>
      </c>
    </row>
    <row r="345" spans="1:20" ht="123" customHeight="1">
      <c r="A345" s="22">
        <v>289</v>
      </c>
      <c r="B345" s="56" t="s">
        <v>2541</v>
      </c>
      <c r="C345" s="33" t="s">
        <v>765</v>
      </c>
      <c r="D345" s="33" t="s">
        <v>945</v>
      </c>
      <c r="E345" s="164" t="s">
        <v>2546</v>
      </c>
      <c r="F345" s="164" t="s">
        <v>2451</v>
      </c>
      <c r="G345" s="35" t="s">
        <v>2490</v>
      </c>
      <c r="H345" s="43">
        <v>396.9</v>
      </c>
      <c r="I345" s="35" t="s">
        <v>2516</v>
      </c>
      <c r="J345" s="115" t="s">
        <v>1163</v>
      </c>
      <c r="K345" s="164" t="s">
        <v>693</v>
      </c>
      <c r="L345" s="164" t="s">
        <v>2472</v>
      </c>
      <c r="M345" s="164" t="s">
        <v>2438</v>
      </c>
      <c r="N345" s="62" t="s">
        <v>2423</v>
      </c>
      <c r="O345" s="143">
        <v>717500</v>
      </c>
      <c r="P345" s="143">
        <f t="shared" si="19"/>
        <v>0</v>
      </c>
      <c r="Q345" s="143">
        <v>717500</v>
      </c>
      <c r="R345" s="76">
        <v>25.4</v>
      </c>
      <c r="S345" s="76" t="s">
        <v>2492</v>
      </c>
      <c r="T345" s="117" t="s">
        <v>2547</v>
      </c>
    </row>
    <row r="346" spans="1:20" ht="123.75" customHeight="1">
      <c r="A346" s="22">
        <v>290</v>
      </c>
      <c r="B346" s="56" t="s">
        <v>2541</v>
      </c>
      <c r="C346" s="33" t="s">
        <v>765</v>
      </c>
      <c r="D346" s="33" t="s">
        <v>945</v>
      </c>
      <c r="E346" s="164" t="s">
        <v>2543</v>
      </c>
      <c r="F346" s="164" t="s">
        <v>2421</v>
      </c>
      <c r="G346" s="35" t="s">
        <v>2486</v>
      </c>
      <c r="H346" s="43">
        <v>398.5</v>
      </c>
      <c r="I346" s="35" t="s">
        <v>2514</v>
      </c>
      <c r="J346" s="115" t="s">
        <v>1163</v>
      </c>
      <c r="K346" s="164" t="s">
        <v>693</v>
      </c>
      <c r="L346" s="164" t="s">
        <v>2473</v>
      </c>
      <c r="M346" s="164" t="s">
        <v>2422</v>
      </c>
      <c r="N346" s="62" t="s">
        <v>2423</v>
      </c>
      <c r="O346" s="143">
        <v>717500</v>
      </c>
      <c r="P346" s="143">
        <f t="shared" si="19"/>
        <v>0</v>
      </c>
      <c r="Q346" s="143">
        <v>717500</v>
      </c>
      <c r="R346" s="76">
        <v>25.5</v>
      </c>
      <c r="S346" s="76" t="s">
        <v>2487</v>
      </c>
      <c r="T346" s="117" t="s">
        <v>2544</v>
      </c>
    </row>
    <row r="347" spans="1:20" ht="98.25" customHeight="1">
      <c r="A347" s="22">
        <v>291</v>
      </c>
      <c r="B347" s="56" t="s">
        <v>2541</v>
      </c>
      <c r="C347" s="33" t="s">
        <v>765</v>
      </c>
      <c r="D347" s="33" t="s">
        <v>945</v>
      </c>
      <c r="E347" s="164" t="s">
        <v>2452</v>
      </c>
      <c r="F347" s="164" t="s">
        <v>2453</v>
      </c>
      <c r="G347" s="35" t="s">
        <v>2488</v>
      </c>
      <c r="H347" s="43">
        <v>396.9</v>
      </c>
      <c r="I347" s="35" t="s">
        <v>2515</v>
      </c>
      <c r="J347" s="115" t="s">
        <v>1163</v>
      </c>
      <c r="K347" s="164" t="s">
        <v>693</v>
      </c>
      <c r="L347" s="164" t="s">
        <v>2474</v>
      </c>
      <c r="M347" s="164" t="s">
        <v>2439</v>
      </c>
      <c r="N347" s="62" t="s">
        <v>2423</v>
      </c>
      <c r="O347" s="143">
        <v>717500</v>
      </c>
      <c r="P347" s="143">
        <f t="shared" si="19"/>
        <v>0</v>
      </c>
      <c r="Q347" s="143">
        <v>717500</v>
      </c>
      <c r="R347" s="76">
        <v>25.4</v>
      </c>
      <c r="S347" s="76" t="s">
        <v>2489</v>
      </c>
      <c r="T347" s="117" t="s">
        <v>2537</v>
      </c>
    </row>
    <row r="348" spans="1:20" ht="98.25" customHeight="1">
      <c r="A348" s="22">
        <v>292</v>
      </c>
      <c r="B348" s="56" t="s">
        <v>2541</v>
      </c>
      <c r="C348" s="33" t="s">
        <v>765</v>
      </c>
      <c r="D348" s="33" t="s">
        <v>945</v>
      </c>
      <c r="E348" s="164" t="s">
        <v>2454</v>
      </c>
      <c r="F348" s="164" t="s">
        <v>2455</v>
      </c>
      <c r="G348" s="35" t="s">
        <v>2510</v>
      </c>
      <c r="H348" s="43">
        <v>396.9</v>
      </c>
      <c r="I348" s="35" t="s">
        <v>2526</v>
      </c>
      <c r="J348" s="115" t="s">
        <v>1163</v>
      </c>
      <c r="K348" s="164" t="s">
        <v>693</v>
      </c>
      <c r="L348" s="164" t="s">
        <v>2475</v>
      </c>
      <c r="M348" s="164" t="s">
        <v>2440</v>
      </c>
      <c r="N348" s="62" t="s">
        <v>2423</v>
      </c>
      <c r="O348" s="143">
        <v>717500</v>
      </c>
      <c r="P348" s="143">
        <f t="shared" si="19"/>
        <v>0</v>
      </c>
      <c r="Q348" s="143">
        <v>717500</v>
      </c>
      <c r="R348" s="76">
        <v>25.4</v>
      </c>
      <c r="S348" s="76" t="s">
        <v>2511</v>
      </c>
      <c r="T348" s="117" t="s">
        <v>2538</v>
      </c>
    </row>
    <row r="349" spans="1:20" ht="97.5" customHeight="1">
      <c r="A349" s="22">
        <v>293</v>
      </c>
      <c r="B349" s="56" t="s">
        <v>2541</v>
      </c>
      <c r="C349" s="33" t="s">
        <v>765</v>
      </c>
      <c r="D349" s="33" t="s">
        <v>945</v>
      </c>
      <c r="E349" s="164" t="s">
        <v>2456</v>
      </c>
      <c r="F349" s="164" t="s">
        <v>2457</v>
      </c>
      <c r="G349" s="35" t="s">
        <v>2512</v>
      </c>
      <c r="H349" s="43">
        <v>393.8</v>
      </c>
      <c r="I349" s="35" t="s">
        <v>2527</v>
      </c>
      <c r="J349" s="115" t="s">
        <v>1163</v>
      </c>
      <c r="K349" s="164" t="s">
        <v>693</v>
      </c>
      <c r="L349" s="164" t="s">
        <v>2476</v>
      </c>
      <c r="M349" s="164" t="s">
        <v>2441</v>
      </c>
      <c r="N349" s="62" t="s">
        <v>2423</v>
      </c>
      <c r="O349" s="143">
        <v>717500</v>
      </c>
      <c r="P349" s="143">
        <f t="shared" si="19"/>
        <v>0</v>
      </c>
      <c r="Q349" s="143">
        <v>717500</v>
      </c>
      <c r="R349" s="76">
        <v>25.2</v>
      </c>
      <c r="S349" s="76" t="s">
        <v>2513</v>
      </c>
      <c r="T349" s="117" t="s">
        <v>2539</v>
      </c>
    </row>
    <row r="350" spans="1:20" ht="99.75" customHeight="1">
      <c r="A350" s="22">
        <v>294</v>
      </c>
      <c r="B350" s="56" t="s">
        <v>2541</v>
      </c>
      <c r="C350" s="33" t="s">
        <v>765</v>
      </c>
      <c r="D350" s="33" t="s">
        <v>945</v>
      </c>
      <c r="E350" s="164" t="s">
        <v>2458</v>
      </c>
      <c r="F350" s="164" t="s">
        <v>2459</v>
      </c>
      <c r="G350" s="35" t="s">
        <v>2506</v>
      </c>
      <c r="H350" s="43">
        <v>543.8</v>
      </c>
      <c r="I350" s="35" t="s">
        <v>2524</v>
      </c>
      <c r="J350" s="115" t="s">
        <v>1163</v>
      </c>
      <c r="K350" s="164" t="s">
        <v>693</v>
      </c>
      <c r="L350" s="164" t="s">
        <v>2477</v>
      </c>
      <c r="M350" s="164" t="s">
        <v>2442</v>
      </c>
      <c r="N350" s="62" t="s">
        <v>2423</v>
      </c>
      <c r="O350" s="143">
        <v>717500</v>
      </c>
      <c r="P350" s="143">
        <f t="shared" si="19"/>
        <v>0</v>
      </c>
      <c r="Q350" s="143">
        <v>717500</v>
      </c>
      <c r="R350" s="76">
        <v>34.8</v>
      </c>
      <c r="S350" s="76" t="s">
        <v>2507</v>
      </c>
      <c r="T350" s="117" t="s">
        <v>2540</v>
      </c>
    </row>
    <row r="351" spans="1:20" ht="87.75" customHeight="1">
      <c r="A351" s="22">
        <v>295</v>
      </c>
      <c r="B351" s="56" t="s">
        <v>2541</v>
      </c>
      <c r="C351" s="76" t="s">
        <v>765</v>
      </c>
      <c r="D351" s="76" t="s">
        <v>945</v>
      </c>
      <c r="E351" s="164" t="s">
        <v>2460</v>
      </c>
      <c r="F351" s="164" t="s">
        <v>2461</v>
      </c>
      <c r="G351" s="114" t="s">
        <v>2479</v>
      </c>
      <c r="H351" s="115">
        <v>395.4</v>
      </c>
      <c r="I351" s="114" t="s">
        <v>2528</v>
      </c>
      <c r="J351" s="115" t="s">
        <v>1163</v>
      </c>
      <c r="K351" s="164" t="s">
        <v>693</v>
      </c>
      <c r="L351" s="164" t="s">
        <v>2478</v>
      </c>
      <c r="M351" s="164" t="s">
        <v>2462</v>
      </c>
      <c r="N351" s="62" t="s">
        <v>2463</v>
      </c>
      <c r="O351" s="143">
        <v>717500</v>
      </c>
      <c r="P351" s="143">
        <f t="shared" si="19"/>
        <v>0</v>
      </c>
      <c r="Q351" s="143">
        <v>717500</v>
      </c>
      <c r="R351" s="154">
        <v>25.3</v>
      </c>
      <c r="S351" s="76" t="s">
        <v>2480</v>
      </c>
      <c r="T351" s="117" t="s">
        <v>2481</v>
      </c>
    </row>
    <row r="352" spans="1:20" ht="87.75" customHeight="1">
      <c r="A352" s="22">
        <v>296</v>
      </c>
      <c r="B352" s="56" t="s">
        <v>2541</v>
      </c>
      <c r="C352" s="76" t="s">
        <v>765</v>
      </c>
      <c r="D352" s="76" t="s">
        <v>945</v>
      </c>
      <c r="E352" s="164" t="s">
        <v>2624</v>
      </c>
      <c r="F352" s="164" t="s">
        <v>2625</v>
      </c>
      <c r="G352" s="114" t="s">
        <v>2626</v>
      </c>
      <c r="H352" s="115">
        <v>649.6</v>
      </c>
      <c r="I352" s="114" t="s">
        <v>2627</v>
      </c>
      <c r="J352" s="115" t="s">
        <v>1163</v>
      </c>
      <c r="K352" s="164" t="s">
        <v>693</v>
      </c>
      <c r="L352" s="164" t="s">
        <v>2628</v>
      </c>
      <c r="M352" s="164" t="s">
        <v>2629</v>
      </c>
      <c r="N352" s="62" t="s">
        <v>2630</v>
      </c>
      <c r="O352" s="143">
        <v>1078000</v>
      </c>
      <c r="P352" s="143">
        <f aca="true" t="shared" si="20" ref="P352:P368">O352-Q352</f>
        <v>0</v>
      </c>
      <c r="Q352" s="143">
        <v>1078000</v>
      </c>
      <c r="R352" s="154">
        <v>35.9</v>
      </c>
      <c r="S352" s="76" t="s">
        <v>2651</v>
      </c>
      <c r="T352" s="117" t="s">
        <v>2631</v>
      </c>
    </row>
    <row r="353" spans="1:20" ht="87.75" customHeight="1">
      <c r="A353" s="22">
        <v>297</v>
      </c>
      <c r="B353" s="56" t="s">
        <v>2541</v>
      </c>
      <c r="C353" s="76" t="s">
        <v>765</v>
      </c>
      <c r="D353" s="76" t="s">
        <v>945</v>
      </c>
      <c r="E353" s="164" t="s">
        <v>2644</v>
      </c>
      <c r="F353" s="164" t="s">
        <v>2645</v>
      </c>
      <c r="G353" s="114" t="s">
        <v>2646</v>
      </c>
      <c r="H353" s="115">
        <v>390.6</v>
      </c>
      <c r="I353" s="114" t="s">
        <v>2647</v>
      </c>
      <c r="J353" s="115" t="s">
        <v>1163</v>
      </c>
      <c r="K353" s="164" t="s">
        <v>693</v>
      </c>
      <c r="L353" s="164" t="s">
        <v>2648</v>
      </c>
      <c r="M353" s="164" t="s">
        <v>2649</v>
      </c>
      <c r="N353" s="62" t="s">
        <v>2650</v>
      </c>
      <c r="O353" s="143">
        <v>770000</v>
      </c>
      <c r="P353" s="143">
        <f t="shared" si="20"/>
        <v>0</v>
      </c>
      <c r="Q353" s="143">
        <v>770000</v>
      </c>
      <c r="R353" s="154">
        <v>25.3</v>
      </c>
      <c r="S353" s="76" t="s">
        <v>2652</v>
      </c>
      <c r="T353" s="117" t="s">
        <v>2653</v>
      </c>
    </row>
    <row r="354" spans="1:20" ht="87.75" customHeight="1">
      <c r="A354" s="22">
        <v>298</v>
      </c>
      <c r="B354" s="56" t="s">
        <v>2541</v>
      </c>
      <c r="C354" s="76" t="s">
        <v>765</v>
      </c>
      <c r="D354" s="76" t="s">
        <v>945</v>
      </c>
      <c r="E354" s="164" t="s">
        <v>2654</v>
      </c>
      <c r="F354" s="164" t="s">
        <v>2655</v>
      </c>
      <c r="G354" s="114" t="s">
        <v>2656</v>
      </c>
      <c r="H354" s="115">
        <v>390.6</v>
      </c>
      <c r="I354" s="114" t="s">
        <v>2657</v>
      </c>
      <c r="J354" s="115" t="s">
        <v>1163</v>
      </c>
      <c r="K354" s="164" t="s">
        <v>693</v>
      </c>
      <c r="L354" s="164" t="s">
        <v>2658</v>
      </c>
      <c r="M354" s="164" t="s">
        <v>2659</v>
      </c>
      <c r="N354" s="62" t="s">
        <v>2650</v>
      </c>
      <c r="O354" s="143">
        <v>770000</v>
      </c>
      <c r="P354" s="143">
        <f t="shared" si="20"/>
        <v>0</v>
      </c>
      <c r="Q354" s="143">
        <v>770000</v>
      </c>
      <c r="R354" s="154">
        <v>25.3</v>
      </c>
      <c r="S354" s="76" t="s">
        <v>2660</v>
      </c>
      <c r="T354" s="117" t="s">
        <v>2661</v>
      </c>
    </row>
    <row r="355" spans="1:20" ht="150" customHeight="1">
      <c r="A355" s="22">
        <v>299</v>
      </c>
      <c r="B355" s="56" t="s">
        <v>2541</v>
      </c>
      <c r="C355" s="76" t="s">
        <v>765</v>
      </c>
      <c r="D355" s="76" t="s">
        <v>945</v>
      </c>
      <c r="E355" s="164" t="s">
        <v>2662</v>
      </c>
      <c r="F355" s="164" t="s">
        <v>2663</v>
      </c>
      <c r="G355" s="114" t="s">
        <v>2664</v>
      </c>
      <c r="H355" s="115">
        <v>393.6</v>
      </c>
      <c r="I355" s="114" t="s">
        <v>2667</v>
      </c>
      <c r="J355" s="115" t="s">
        <v>1163</v>
      </c>
      <c r="K355" s="164" t="s">
        <v>693</v>
      </c>
      <c r="L355" s="164" t="s">
        <v>2665</v>
      </c>
      <c r="M355" s="164" t="s">
        <v>2666</v>
      </c>
      <c r="N355" s="62" t="s">
        <v>2668</v>
      </c>
      <c r="O355" s="143">
        <v>717500</v>
      </c>
      <c r="P355" s="143">
        <f t="shared" si="20"/>
        <v>0</v>
      </c>
      <c r="Q355" s="143">
        <v>717500</v>
      </c>
      <c r="R355" s="154">
        <v>25.5</v>
      </c>
      <c r="S355" s="76" t="s">
        <v>2669</v>
      </c>
      <c r="T355" s="117" t="s">
        <v>2670</v>
      </c>
    </row>
    <row r="356" spans="1:20" ht="150" customHeight="1">
      <c r="A356" s="22">
        <v>300</v>
      </c>
      <c r="B356" s="56" t="s">
        <v>2541</v>
      </c>
      <c r="C356" s="76" t="s">
        <v>765</v>
      </c>
      <c r="D356" s="76" t="s">
        <v>945</v>
      </c>
      <c r="E356" s="164" t="s">
        <v>2671</v>
      </c>
      <c r="F356" s="164" t="s">
        <v>2672</v>
      </c>
      <c r="G356" s="114" t="s">
        <v>2673</v>
      </c>
      <c r="H356" s="115">
        <v>393.6</v>
      </c>
      <c r="I356" s="114" t="s">
        <v>2674</v>
      </c>
      <c r="J356" s="115" t="s">
        <v>1163</v>
      </c>
      <c r="K356" s="164" t="s">
        <v>693</v>
      </c>
      <c r="L356" s="164" t="s">
        <v>2675</v>
      </c>
      <c r="M356" s="164" t="s">
        <v>2676</v>
      </c>
      <c r="N356" s="62" t="s">
        <v>2668</v>
      </c>
      <c r="O356" s="143">
        <v>717500</v>
      </c>
      <c r="P356" s="143">
        <f t="shared" si="20"/>
        <v>0</v>
      </c>
      <c r="Q356" s="143">
        <v>717500</v>
      </c>
      <c r="R356" s="154">
        <v>25.5</v>
      </c>
      <c r="S356" s="76" t="s">
        <v>2677</v>
      </c>
      <c r="T356" s="117" t="s">
        <v>2678</v>
      </c>
    </row>
    <row r="357" spans="1:20" ht="152.25" customHeight="1">
      <c r="A357" s="22">
        <v>301</v>
      </c>
      <c r="B357" s="56" t="s">
        <v>2541</v>
      </c>
      <c r="C357" s="76" t="s">
        <v>765</v>
      </c>
      <c r="D357" s="76" t="s">
        <v>945</v>
      </c>
      <c r="E357" s="164" t="s">
        <v>2679</v>
      </c>
      <c r="F357" s="164" t="s">
        <v>2680</v>
      </c>
      <c r="G357" s="114" t="s">
        <v>2681</v>
      </c>
      <c r="H357" s="115">
        <v>392.1</v>
      </c>
      <c r="I357" s="114" t="s">
        <v>2682</v>
      </c>
      <c r="J357" s="115" t="s">
        <v>1163</v>
      </c>
      <c r="K357" s="164" t="s">
        <v>693</v>
      </c>
      <c r="L357" s="164" t="s">
        <v>2683</v>
      </c>
      <c r="M357" s="164" t="s">
        <v>2684</v>
      </c>
      <c r="N357" s="62" t="s">
        <v>2668</v>
      </c>
      <c r="O357" s="143">
        <v>750000</v>
      </c>
      <c r="P357" s="143">
        <f t="shared" si="20"/>
        <v>0</v>
      </c>
      <c r="Q357" s="143">
        <v>750000</v>
      </c>
      <c r="R357" s="154">
        <v>25.4</v>
      </c>
      <c r="S357" s="76" t="s">
        <v>2692</v>
      </c>
      <c r="T357" s="117" t="s">
        <v>2685</v>
      </c>
    </row>
    <row r="358" spans="1:20" ht="147" customHeight="1">
      <c r="A358" s="22">
        <v>302</v>
      </c>
      <c r="B358" s="56" t="s">
        <v>2541</v>
      </c>
      <c r="C358" s="76" t="s">
        <v>765</v>
      </c>
      <c r="D358" s="76" t="s">
        <v>945</v>
      </c>
      <c r="E358" s="164" t="s">
        <v>2686</v>
      </c>
      <c r="F358" s="164" t="s">
        <v>2687</v>
      </c>
      <c r="G358" s="114" t="s">
        <v>2688</v>
      </c>
      <c r="H358" s="115">
        <v>390.6</v>
      </c>
      <c r="I358" s="114" t="s">
        <v>2689</v>
      </c>
      <c r="J358" s="115" t="s">
        <v>1163</v>
      </c>
      <c r="K358" s="164" t="s">
        <v>693</v>
      </c>
      <c r="L358" s="164" t="s">
        <v>2690</v>
      </c>
      <c r="M358" s="164" t="s">
        <v>2691</v>
      </c>
      <c r="N358" s="62" t="s">
        <v>2668</v>
      </c>
      <c r="O358" s="143">
        <v>750000</v>
      </c>
      <c r="P358" s="143">
        <f t="shared" si="20"/>
        <v>0</v>
      </c>
      <c r="Q358" s="143">
        <v>750000</v>
      </c>
      <c r="R358" s="154">
        <v>25.3</v>
      </c>
      <c r="S358" s="76" t="s">
        <v>2693</v>
      </c>
      <c r="T358" s="117" t="s">
        <v>2694</v>
      </c>
    </row>
    <row r="359" spans="1:20" ht="147.75" customHeight="1">
      <c r="A359" s="22">
        <v>303</v>
      </c>
      <c r="B359" s="56" t="s">
        <v>2541</v>
      </c>
      <c r="C359" s="76" t="s">
        <v>765</v>
      </c>
      <c r="D359" s="76" t="s">
        <v>945</v>
      </c>
      <c r="E359" s="164" t="s">
        <v>2695</v>
      </c>
      <c r="F359" s="164" t="s">
        <v>2696</v>
      </c>
      <c r="G359" s="114" t="s">
        <v>2697</v>
      </c>
      <c r="H359" s="115">
        <v>390.6</v>
      </c>
      <c r="I359" s="114" t="s">
        <v>2698</v>
      </c>
      <c r="J359" s="115" t="s">
        <v>1163</v>
      </c>
      <c r="K359" s="164" t="s">
        <v>693</v>
      </c>
      <c r="L359" s="164" t="s">
        <v>2699</v>
      </c>
      <c r="M359" s="164" t="s">
        <v>2700</v>
      </c>
      <c r="N359" s="62" t="s">
        <v>2668</v>
      </c>
      <c r="O359" s="143">
        <v>750000</v>
      </c>
      <c r="P359" s="143">
        <f t="shared" si="20"/>
        <v>0</v>
      </c>
      <c r="Q359" s="143">
        <v>750000</v>
      </c>
      <c r="R359" s="154">
        <v>25.3</v>
      </c>
      <c r="S359" s="76" t="s">
        <v>2701</v>
      </c>
      <c r="T359" s="117" t="s">
        <v>2702</v>
      </c>
    </row>
    <row r="360" spans="1:20" ht="147.75" customHeight="1">
      <c r="A360" s="22">
        <v>304</v>
      </c>
      <c r="B360" s="56" t="s">
        <v>2541</v>
      </c>
      <c r="C360" s="76" t="s">
        <v>765</v>
      </c>
      <c r="D360" s="76" t="s">
        <v>945</v>
      </c>
      <c r="E360" s="164" t="s">
        <v>2703</v>
      </c>
      <c r="F360" s="164" t="s">
        <v>2704</v>
      </c>
      <c r="G360" s="114" t="s">
        <v>2705</v>
      </c>
      <c r="H360" s="115">
        <v>392.1</v>
      </c>
      <c r="I360" s="114" t="s">
        <v>2706</v>
      </c>
      <c r="J360" s="115" t="s">
        <v>1163</v>
      </c>
      <c r="K360" s="164" t="s">
        <v>693</v>
      </c>
      <c r="L360" s="164" t="s">
        <v>2707</v>
      </c>
      <c r="M360" s="164" t="s">
        <v>2708</v>
      </c>
      <c r="N360" s="62" t="s">
        <v>2668</v>
      </c>
      <c r="O360" s="143">
        <v>750000</v>
      </c>
      <c r="P360" s="143">
        <f t="shared" si="20"/>
        <v>0</v>
      </c>
      <c r="Q360" s="143">
        <v>750000</v>
      </c>
      <c r="R360" s="154">
        <v>25.4</v>
      </c>
      <c r="S360" s="76" t="s">
        <v>2709</v>
      </c>
      <c r="T360" s="117" t="s">
        <v>2710</v>
      </c>
    </row>
    <row r="361" spans="1:20" ht="80.25" customHeight="1">
      <c r="A361" s="22">
        <v>305</v>
      </c>
      <c r="B361" s="56" t="s">
        <v>2541</v>
      </c>
      <c r="C361" s="76" t="s">
        <v>765</v>
      </c>
      <c r="D361" s="76" t="s">
        <v>945</v>
      </c>
      <c r="E361" s="164" t="s">
        <v>2711</v>
      </c>
      <c r="F361" s="164" t="s">
        <v>2712</v>
      </c>
      <c r="G361" s="114" t="s">
        <v>2713</v>
      </c>
      <c r="H361" s="115">
        <v>407.5</v>
      </c>
      <c r="I361" s="114" t="s">
        <v>2714</v>
      </c>
      <c r="J361" s="115" t="s">
        <v>1163</v>
      </c>
      <c r="K361" s="164" t="s">
        <v>693</v>
      </c>
      <c r="L361" s="164" t="s">
        <v>2715</v>
      </c>
      <c r="M361" s="164" t="s">
        <v>2716</v>
      </c>
      <c r="N361" s="62" t="s">
        <v>2717</v>
      </c>
      <c r="O361" s="143">
        <v>802500</v>
      </c>
      <c r="P361" s="143">
        <f t="shared" si="20"/>
        <v>0</v>
      </c>
      <c r="Q361" s="143">
        <v>802500</v>
      </c>
      <c r="R361" s="154">
        <v>26.4</v>
      </c>
      <c r="S361" s="76" t="s">
        <v>2718</v>
      </c>
      <c r="T361" s="117" t="s">
        <v>2719</v>
      </c>
    </row>
    <row r="362" spans="1:20" ht="73.5" customHeight="1">
      <c r="A362" s="22">
        <v>306</v>
      </c>
      <c r="B362" s="56" t="s">
        <v>2541</v>
      </c>
      <c r="C362" s="76" t="s">
        <v>765</v>
      </c>
      <c r="D362" s="76" t="s">
        <v>945</v>
      </c>
      <c r="E362" s="164" t="s">
        <v>2721</v>
      </c>
      <c r="F362" s="164" t="s">
        <v>2720</v>
      </c>
      <c r="G362" s="114" t="s">
        <v>2722</v>
      </c>
      <c r="H362" s="115">
        <v>407.5</v>
      </c>
      <c r="I362" s="114" t="s">
        <v>2723</v>
      </c>
      <c r="J362" s="115" t="s">
        <v>1163</v>
      </c>
      <c r="K362" s="164" t="s">
        <v>693</v>
      </c>
      <c r="L362" s="164" t="s">
        <v>2724</v>
      </c>
      <c r="M362" s="164" t="s">
        <v>2725</v>
      </c>
      <c r="N362" s="62" t="s">
        <v>2717</v>
      </c>
      <c r="O362" s="143">
        <v>770000</v>
      </c>
      <c r="P362" s="143">
        <f t="shared" si="20"/>
        <v>0</v>
      </c>
      <c r="Q362" s="143">
        <v>770000</v>
      </c>
      <c r="R362" s="154">
        <v>26.4</v>
      </c>
      <c r="S362" s="76" t="s">
        <v>2726</v>
      </c>
      <c r="T362" s="117" t="s">
        <v>2727</v>
      </c>
    </row>
    <row r="363" spans="1:20" ht="75.75" customHeight="1">
      <c r="A363" s="22">
        <v>307</v>
      </c>
      <c r="B363" s="56" t="s">
        <v>2541</v>
      </c>
      <c r="C363" s="76" t="s">
        <v>765</v>
      </c>
      <c r="D363" s="76" t="s">
        <v>945</v>
      </c>
      <c r="E363" s="164" t="s">
        <v>4296</v>
      </c>
      <c r="F363" s="164" t="s">
        <v>2728</v>
      </c>
      <c r="G363" s="114" t="s">
        <v>2729</v>
      </c>
      <c r="H363" s="115">
        <v>407.5</v>
      </c>
      <c r="I363" s="114" t="s">
        <v>2730</v>
      </c>
      <c r="J363" s="115" t="s">
        <v>1163</v>
      </c>
      <c r="K363" s="164" t="s">
        <v>693</v>
      </c>
      <c r="L363" s="164" t="s">
        <v>2731</v>
      </c>
      <c r="M363" s="164" t="s">
        <v>2732</v>
      </c>
      <c r="N363" s="62" t="s">
        <v>2717</v>
      </c>
      <c r="O363" s="143">
        <v>770000</v>
      </c>
      <c r="P363" s="143">
        <f t="shared" si="20"/>
        <v>0</v>
      </c>
      <c r="Q363" s="143">
        <v>770000</v>
      </c>
      <c r="R363" s="154">
        <v>26.4</v>
      </c>
      <c r="S363" s="76" t="s">
        <v>2733</v>
      </c>
      <c r="T363" s="117" t="s">
        <v>2734</v>
      </c>
    </row>
    <row r="364" spans="1:20" ht="77.25" customHeight="1">
      <c r="A364" s="22">
        <v>308</v>
      </c>
      <c r="B364" s="56" t="s">
        <v>2541</v>
      </c>
      <c r="C364" s="33" t="s">
        <v>765</v>
      </c>
      <c r="D364" s="33" t="s">
        <v>945</v>
      </c>
      <c r="E364" s="164" t="s">
        <v>2736</v>
      </c>
      <c r="F364" s="164" t="s">
        <v>2735</v>
      </c>
      <c r="G364" s="114" t="s">
        <v>2737</v>
      </c>
      <c r="H364" s="115">
        <v>406</v>
      </c>
      <c r="I364" s="114" t="s">
        <v>2738</v>
      </c>
      <c r="J364" s="115" t="s">
        <v>1163</v>
      </c>
      <c r="K364" s="164" t="s">
        <v>693</v>
      </c>
      <c r="L364" s="164" t="s">
        <v>2739</v>
      </c>
      <c r="M364" s="164" t="s">
        <v>2740</v>
      </c>
      <c r="N364" s="62" t="s">
        <v>2741</v>
      </c>
      <c r="O364" s="143">
        <v>807500</v>
      </c>
      <c r="P364" s="143">
        <f t="shared" si="20"/>
        <v>0</v>
      </c>
      <c r="Q364" s="143">
        <v>807500</v>
      </c>
      <c r="R364" s="154">
        <v>26.3</v>
      </c>
      <c r="S364" s="76" t="s">
        <v>2742</v>
      </c>
      <c r="T364" s="117" t="s">
        <v>2743</v>
      </c>
    </row>
    <row r="365" spans="1:20" ht="77.25" customHeight="1">
      <c r="A365" s="22">
        <v>309</v>
      </c>
      <c r="B365" s="56" t="s">
        <v>2541</v>
      </c>
      <c r="C365" s="33" t="s">
        <v>765</v>
      </c>
      <c r="D365" s="33" t="s">
        <v>945</v>
      </c>
      <c r="E365" s="164" t="s">
        <v>2744</v>
      </c>
      <c r="F365" s="164" t="s">
        <v>2745</v>
      </c>
      <c r="G365" s="114" t="s">
        <v>2746</v>
      </c>
      <c r="H365" s="115">
        <v>406</v>
      </c>
      <c r="I365" s="114" t="s">
        <v>2747</v>
      </c>
      <c r="J365" s="115" t="s">
        <v>1163</v>
      </c>
      <c r="K365" s="164" t="s">
        <v>693</v>
      </c>
      <c r="L365" s="164" t="s">
        <v>2748</v>
      </c>
      <c r="M365" s="164" t="s">
        <v>2749</v>
      </c>
      <c r="N365" s="62" t="s">
        <v>2741</v>
      </c>
      <c r="O365" s="143">
        <v>807500</v>
      </c>
      <c r="P365" s="143">
        <f t="shared" si="20"/>
        <v>0</v>
      </c>
      <c r="Q365" s="143">
        <v>807500</v>
      </c>
      <c r="R365" s="154">
        <v>26.3</v>
      </c>
      <c r="S365" s="76" t="s">
        <v>2750</v>
      </c>
      <c r="T365" s="117" t="s">
        <v>2751</v>
      </c>
    </row>
    <row r="366" spans="1:20" ht="77.25" customHeight="1">
      <c r="A366" s="22">
        <v>310</v>
      </c>
      <c r="B366" s="56" t="s">
        <v>2541</v>
      </c>
      <c r="C366" s="33" t="s">
        <v>765</v>
      </c>
      <c r="D366" s="33" t="s">
        <v>945</v>
      </c>
      <c r="E366" s="164" t="s">
        <v>2752</v>
      </c>
      <c r="F366" s="164" t="s">
        <v>2753</v>
      </c>
      <c r="G366" s="114" t="s">
        <v>2754</v>
      </c>
      <c r="H366" s="115">
        <v>406</v>
      </c>
      <c r="I366" s="114" t="s">
        <v>2755</v>
      </c>
      <c r="J366" s="115" t="s">
        <v>1163</v>
      </c>
      <c r="K366" s="164" t="s">
        <v>693</v>
      </c>
      <c r="L366" s="164" t="s">
        <v>2756</v>
      </c>
      <c r="M366" s="164" t="s">
        <v>2757</v>
      </c>
      <c r="N366" s="62" t="s">
        <v>2741</v>
      </c>
      <c r="O366" s="143">
        <v>807500</v>
      </c>
      <c r="P366" s="143">
        <f t="shared" si="20"/>
        <v>0</v>
      </c>
      <c r="Q366" s="143">
        <v>807500</v>
      </c>
      <c r="R366" s="154">
        <v>26.3</v>
      </c>
      <c r="S366" s="76" t="s">
        <v>2758</v>
      </c>
      <c r="T366" s="117" t="s">
        <v>2759</v>
      </c>
    </row>
    <row r="367" spans="1:20" ht="87" customHeight="1">
      <c r="A367" s="22">
        <v>311</v>
      </c>
      <c r="B367" s="61" t="s">
        <v>1555</v>
      </c>
      <c r="C367" s="33" t="s">
        <v>765</v>
      </c>
      <c r="D367" s="33" t="s">
        <v>945</v>
      </c>
      <c r="E367" s="164" t="s">
        <v>3942</v>
      </c>
      <c r="F367" s="164" t="s">
        <v>2760</v>
      </c>
      <c r="G367" s="114" t="s">
        <v>2761</v>
      </c>
      <c r="H367" s="115">
        <v>823.9</v>
      </c>
      <c r="I367" s="114" t="s">
        <v>2762</v>
      </c>
      <c r="J367" s="115" t="s">
        <v>1163</v>
      </c>
      <c r="K367" s="164" t="s">
        <v>693</v>
      </c>
      <c r="L367" s="164" t="s">
        <v>2763</v>
      </c>
      <c r="M367" s="164" t="s">
        <v>2764</v>
      </c>
      <c r="N367" s="62" t="s">
        <v>2765</v>
      </c>
      <c r="O367" s="143">
        <v>1500000</v>
      </c>
      <c r="P367" s="143">
        <f t="shared" si="20"/>
        <v>0</v>
      </c>
      <c r="Q367" s="143">
        <v>1500000</v>
      </c>
      <c r="R367" s="154">
        <v>56.3</v>
      </c>
      <c r="S367" s="76" t="s">
        <v>2766</v>
      </c>
      <c r="T367" s="117" t="s">
        <v>3943</v>
      </c>
    </row>
    <row r="368" spans="1:20" ht="87" customHeight="1">
      <c r="A368" s="22">
        <v>312</v>
      </c>
      <c r="B368" s="61" t="s">
        <v>1555</v>
      </c>
      <c r="C368" s="33" t="s">
        <v>765</v>
      </c>
      <c r="D368" s="190" t="s">
        <v>945</v>
      </c>
      <c r="E368" s="164" t="s">
        <v>3941</v>
      </c>
      <c r="F368" s="164" t="s">
        <v>2767</v>
      </c>
      <c r="G368" s="114" t="s">
        <v>2768</v>
      </c>
      <c r="H368" s="115">
        <v>779.8</v>
      </c>
      <c r="I368" s="114" t="s">
        <v>2769</v>
      </c>
      <c r="J368" s="115" t="s">
        <v>1163</v>
      </c>
      <c r="K368" s="164" t="s">
        <v>693</v>
      </c>
      <c r="L368" s="164" t="s">
        <v>2770</v>
      </c>
      <c r="M368" s="164" t="s">
        <v>2771</v>
      </c>
      <c r="N368" s="62" t="s">
        <v>2772</v>
      </c>
      <c r="O368" s="143">
        <v>1500000</v>
      </c>
      <c r="P368" s="143">
        <f t="shared" si="20"/>
        <v>0</v>
      </c>
      <c r="Q368" s="143">
        <v>1500000</v>
      </c>
      <c r="R368" s="154">
        <v>43.1</v>
      </c>
      <c r="S368" s="76" t="s">
        <v>2773</v>
      </c>
      <c r="T368" s="117" t="s">
        <v>3944</v>
      </c>
    </row>
    <row r="369" spans="1:20" ht="75" customHeight="1">
      <c r="A369" s="22">
        <v>313</v>
      </c>
      <c r="B369" s="56" t="s">
        <v>2541</v>
      </c>
      <c r="C369" s="76" t="s">
        <v>765</v>
      </c>
      <c r="D369" s="76" t="s">
        <v>945</v>
      </c>
      <c r="E369" s="164" t="s">
        <v>3968</v>
      </c>
      <c r="F369" s="164" t="s">
        <v>3959</v>
      </c>
      <c r="G369" s="114" t="s">
        <v>3969</v>
      </c>
      <c r="H369" s="115">
        <v>392.1</v>
      </c>
      <c r="I369" s="114" t="s">
        <v>3970</v>
      </c>
      <c r="J369" s="115" t="s">
        <v>1163</v>
      </c>
      <c r="K369" s="164" t="s">
        <v>693</v>
      </c>
      <c r="L369" s="164" t="s">
        <v>3971</v>
      </c>
      <c r="M369" s="164" t="s">
        <v>3972</v>
      </c>
      <c r="N369" s="62" t="s">
        <v>3973</v>
      </c>
      <c r="O369" s="143">
        <v>807500</v>
      </c>
      <c r="P369" s="143">
        <f aca="true" t="shared" si="21" ref="P369:P385">O369-Q369</f>
        <v>0</v>
      </c>
      <c r="Q369" s="143">
        <v>807500</v>
      </c>
      <c r="R369" s="154">
        <v>25.4</v>
      </c>
      <c r="S369" s="76" t="s">
        <v>3974</v>
      </c>
      <c r="T369" s="117" t="s">
        <v>3975</v>
      </c>
    </row>
    <row r="370" spans="1:20" s="98" customFormat="1" ht="75" customHeight="1">
      <c r="A370" s="22">
        <v>314</v>
      </c>
      <c r="B370" s="56" t="s">
        <v>2541</v>
      </c>
      <c r="C370" s="76" t="s">
        <v>765</v>
      </c>
      <c r="D370" s="76" t="s">
        <v>945</v>
      </c>
      <c r="E370" s="164" t="s">
        <v>3976</v>
      </c>
      <c r="F370" s="164" t="s">
        <v>3960</v>
      </c>
      <c r="G370" s="114" t="s">
        <v>3977</v>
      </c>
      <c r="H370" s="115">
        <v>392.1</v>
      </c>
      <c r="I370" s="114" t="s">
        <v>3978</v>
      </c>
      <c r="J370" s="115" t="s">
        <v>1163</v>
      </c>
      <c r="K370" s="164" t="s">
        <v>693</v>
      </c>
      <c r="L370" s="164" t="s">
        <v>3979</v>
      </c>
      <c r="M370" s="164" t="s">
        <v>3980</v>
      </c>
      <c r="N370" s="62" t="s">
        <v>3973</v>
      </c>
      <c r="O370" s="143">
        <v>807500</v>
      </c>
      <c r="P370" s="143">
        <f t="shared" si="21"/>
        <v>0</v>
      </c>
      <c r="Q370" s="143">
        <v>807500</v>
      </c>
      <c r="R370" s="154">
        <v>25.4</v>
      </c>
      <c r="S370" s="76" t="s">
        <v>3981</v>
      </c>
      <c r="T370" s="117" t="s">
        <v>3982</v>
      </c>
    </row>
    <row r="371" spans="1:20" s="98" customFormat="1" ht="75" customHeight="1">
      <c r="A371" s="22">
        <v>315</v>
      </c>
      <c r="B371" s="56" t="s">
        <v>2541</v>
      </c>
      <c r="C371" s="76" t="s">
        <v>765</v>
      </c>
      <c r="D371" s="76" t="s">
        <v>945</v>
      </c>
      <c r="E371" s="164" t="s">
        <v>3989</v>
      </c>
      <c r="F371" s="164" t="s">
        <v>3961</v>
      </c>
      <c r="G371" s="114" t="s">
        <v>3983</v>
      </c>
      <c r="H371" s="115">
        <v>392.1</v>
      </c>
      <c r="I371" s="114" t="s">
        <v>3984</v>
      </c>
      <c r="J371" s="115" t="s">
        <v>1163</v>
      </c>
      <c r="K371" s="164" t="s">
        <v>693</v>
      </c>
      <c r="L371" s="164" t="s">
        <v>3985</v>
      </c>
      <c r="M371" s="164" t="s">
        <v>3986</v>
      </c>
      <c r="N371" s="62" t="s">
        <v>3973</v>
      </c>
      <c r="O371" s="143">
        <v>807500</v>
      </c>
      <c r="P371" s="143">
        <f t="shared" si="21"/>
        <v>0</v>
      </c>
      <c r="Q371" s="143">
        <v>807500</v>
      </c>
      <c r="R371" s="154">
        <v>25.4</v>
      </c>
      <c r="S371" s="76" t="s">
        <v>3987</v>
      </c>
      <c r="T371" s="117" t="s">
        <v>3988</v>
      </c>
    </row>
    <row r="372" spans="1:20" s="98" customFormat="1" ht="75" customHeight="1">
      <c r="A372" s="22">
        <v>316</v>
      </c>
      <c r="B372" s="56" t="s">
        <v>2541</v>
      </c>
      <c r="C372" s="76" t="s">
        <v>765</v>
      </c>
      <c r="D372" s="76" t="s">
        <v>945</v>
      </c>
      <c r="E372" s="164" t="s">
        <v>3990</v>
      </c>
      <c r="F372" s="164" t="s">
        <v>3962</v>
      </c>
      <c r="G372" s="114" t="s">
        <v>3991</v>
      </c>
      <c r="H372" s="115">
        <v>392.1</v>
      </c>
      <c r="I372" s="114" t="s">
        <v>3992</v>
      </c>
      <c r="J372" s="115" t="s">
        <v>1163</v>
      </c>
      <c r="K372" s="164" t="s">
        <v>693</v>
      </c>
      <c r="L372" s="164" t="s">
        <v>3993</v>
      </c>
      <c r="M372" s="164" t="s">
        <v>3994</v>
      </c>
      <c r="N372" s="62" t="s">
        <v>3973</v>
      </c>
      <c r="O372" s="143">
        <v>807500</v>
      </c>
      <c r="P372" s="143">
        <f>O372-Q372</f>
        <v>0</v>
      </c>
      <c r="Q372" s="143">
        <v>807500</v>
      </c>
      <c r="R372" s="154">
        <v>25.4</v>
      </c>
      <c r="S372" s="76" t="s">
        <v>3995</v>
      </c>
      <c r="T372" s="117" t="s">
        <v>3996</v>
      </c>
    </row>
    <row r="373" spans="1:20" s="98" customFormat="1" ht="75" customHeight="1">
      <c r="A373" s="22">
        <v>317</v>
      </c>
      <c r="B373" s="56" t="s">
        <v>2541</v>
      </c>
      <c r="C373" s="76" t="s">
        <v>765</v>
      </c>
      <c r="D373" s="76" t="s">
        <v>945</v>
      </c>
      <c r="E373" s="164" t="s">
        <v>3997</v>
      </c>
      <c r="F373" s="164" t="s">
        <v>3963</v>
      </c>
      <c r="G373" s="114" t="s">
        <v>3998</v>
      </c>
      <c r="H373" s="115">
        <v>392.1</v>
      </c>
      <c r="I373" s="114" t="s">
        <v>3999</v>
      </c>
      <c r="J373" s="115" t="s">
        <v>1163</v>
      </c>
      <c r="K373" s="164" t="s">
        <v>693</v>
      </c>
      <c r="L373" s="164" t="s">
        <v>4000</v>
      </c>
      <c r="M373" s="164" t="s">
        <v>4001</v>
      </c>
      <c r="N373" s="62" t="s">
        <v>3973</v>
      </c>
      <c r="O373" s="143">
        <v>807500</v>
      </c>
      <c r="P373" s="143">
        <f t="shared" si="21"/>
        <v>0</v>
      </c>
      <c r="Q373" s="143">
        <v>807500</v>
      </c>
      <c r="R373" s="154">
        <v>25.4</v>
      </c>
      <c r="S373" s="76" t="s">
        <v>4002</v>
      </c>
      <c r="T373" s="117" t="s">
        <v>4003</v>
      </c>
    </row>
    <row r="374" spans="1:20" s="98" customFormat="1" ht="75" customHeight="1">
      <c r="A374" s="22">
        <v>318</v>
      </c>
      <c r="B374" s="56" t="s">
        <v>2541</v>
      </c>
      <c r="C374" s="76" t="s">
        <v>765</v>
      </c>
      <c r="D374" s="76" t="s">
        <v>945</v>
      </c>
      <c r="E374" s="164" t="s">
        <v>4004</v>
      </c>
      <c r="F374" s="164" t="s">
        <v>3964</v>
      </c>
      <c r="G374" s="114" t="s">
        <v>4005</v>
      </c>
      <c r="H374" s="115">
        <v>392.1</v>
      </c>
      <c r="I374" s="114" t="s">
        <v>4006</v>
      </c>
      <c r="J374" s="115" t="s">
        <v>1163</v>
      </c>
      <c r="K374" s="164" t="s">
        <v>693</v>
      </c>
      <c r="L374" s="164" t="s">
        <v>4007</v>
      </c>
      <c r="M374" s="164" t="s">
        <v>4008</v>
      </c>
      <c r="N374" s="62" t="s">
        <v>3973</v>
      </c>
      <c r="O374" s="143">
        <v>807500</v>
      </c>
      <c r="P374" s="143">
        <f t="shared" si="21"/>
        <v>0</v>
      </c>
      <c r="Q374" s="143">
        <v>807500</v>
      </c>
      <c r="R374" s="154">
        <v>25.4</v>
      </c>
      <c r="S374" s="76" t="s">
        <v>4009</v>
      </c>
      <c r="T374" s="117" t="s">
        <v>4010</v>
      </c>
    </row>
    <row r="375" spans="1:20" s="98" customFormat="1" ht="75" customHeight="1">
      <c r="A375" s="22">
        <v>319</v>
      </c>
      <c r="B375" s="56" t="s">
        <v>2541</v>
      </c>
      <c r="C375" s="76" t="s">
        <v>765</v>
      </c>
      <c r="D375" s="76" t="s">
        <v>945</v>
      </c>
      <c r="E375" s="164" t="s">
        <v>4011</v>
      </c>
      <c r="F375" s="164" t="s">
        <v>3965</v>
      </c>
      <c r="G375" s="114" t="s">
        <v>4012</v>
      </c>
      <c r="H375" s="115">
        <v>392.1</v>
      </c>
      <c r="I375" s="114" t="s">
        <v>4013</v>
      </c>
      <c r="J375" s="115" t="s">
        <v>1163</v>
      </c>
      <c r="K375" s="164" t="s">
        <v>693</v>
      </c>
      <c r="L375" s="164" t="s">
        <v>4014</v>
      </c>
      <c r="M375" s="164" t="s">
        <v>4015</v>
      </c>
      <c r="N375" s="62" t="s">
        <v>3973</v>
      </c>
      <c r="O375" s="143">
        <v>807500</v>
      </c>
      <c r="P375" s="143">
        <f t="shared" si="21"/>
        <v>0</v>
      </c>
      <c r="Q375" s="143">
        <v>807500</v>
      </c>
      <c r="R375" s="154">
        <v>25.4</v>
      </c>
      <c r="S375" s="76" t="s">
        <v>4016</v>
      </c>
      <c r="T375" s="117" t="s">
        <v>4017</v>
      </c>
    </row>
    <row r="376" spans="1:20" s="98" customFormat="1" ht="75" customHeight="1">
      <c r="A376" s="22">
        <v>320</v>
      </c>
      <c r="B376" s="56" t="s">
        <v>2541</v>
      </c>
      <c r="C376" s="76" t="s">
        <v>765</v>
      </c>
      <c r="D376" s="76" t="s">
        <v>945</v>
      </c>
      <c r="E376" s="164" t="s">
        <v>4018</v>
      </c>
      <c r="F376" s="164" t="s">
        <v>3966</v>
      </c>
      <c r="G376" s="114" t="s">
        <v>4019</v>
      </c>
      <c r="H376" s="115">
        <v>392.1</v>
      </c>
      <c r="I376" s="114" t="s">
        <v>4020</v>
      </c>
      <c r="J376" s="115" t="s">
        <v>1163</v>
      </c>
      <c r="K376" s="164" t="s">
        <v>693</v>
      </c>
      <c r="L376" s="164" t="s">
        <v>4021</v>
      </c>
      <c r="M376" s="164" t="s">
        <v>4022</v>
      </c>
      <c r="N376" s="62" t="s">
        <v>3973</v>
      </c>
      <c r="O376" s="143">
        <v>807500</v>
      </c>
      <c r="P376" s="143">
        <f t="shared" si="21"/>
        <v>0</v>
      </c>
      <c r="Q376" s="143">
        <v>807500</v>
      </c>
      <c r="R376" s="154">
        <v>25.4</v>
      </c>
      <c r="S376" s="76" t="s">
        <v>4023</v>
      </c>
      <c r="T376" s="117" t="s">
        <v>4024</v>
      </c>
    </row>
    <row r="377" spans="1:20" s="98" customFormat="1" ht="75" customHeight="1">
      <c r="A377" s="22">
        <v>321</v>
      </c>
      <c r="B377" s="56" t="s">
        <v>2541</v>
      </c>
      <c r="C377" s="76" t="s">
        <v>765</v>
      </c>
      <c r="D377" s="76" t="s">
        <v>945</v>
      </c>
      <c r="E377" s="164" t="s">
        <v>4025</v>
      </c>
      <c r="F377" s="164" t="s">
        <v>3967</v>
      </c>
      <c r="G377" s="114" t="s">
        <v>4026</v>
      </c>
      <c r="H377" s="115">
        <v>475.4</v>
      </c>
      <c r="I377" s="114" t="s">
        <v>4027</v>
      </c>
      <c r="J377" s="115" t="s">
        <v>1163</v>
      </c>
      <c r="K377" s="164" t="s">
        <v>693</v>
      </c>
      <c r="L377" s="164" t="s">
        <v>4028</v>
      </c>
      <c r="M377" s="164" t="s">
        <v>4029</v>
      </c>
      <c r="N377" s="62" t="s">
        <v>3973</v>
      </c>
      <c r="O377" s="143">
        <v>807500</v>
      </c>
      <c r="P377" s="143">
        <f t="shared" si="21"/>
        <v>0</v>
      </c>
      <c r="Q377" s="143">
        <v>807500</v>
      </c>
      <c r="R377" s="154">
        <v>30.9</v>
      </c>
      <c r="S377" s="76" t="s">
        <v>4030</v>
      </c>
      <c r="T377" s="117" t="s">
        <v>4031</v>
      </c>
    </row>
    <row r="378" spans="1:20" s="98" customFormat="1" ht="75" customHeight="1">
      <c r="A378" s="22">
        <v>322</v>
      </c>
      <c r="B378" s="56" t="s">
        <v>2541</v>
      </c>
      <c r="C378" s="76" t="s">
        <v>765</v>
      </c>
      <c r="D378" s="76" t="s">
        <v>945</v>
      </c>
      <c r="E378" s="164" t="s">
        <v>4041</v>
      </c>
      <c r="F378" s="164" t="s">
        <v>4032</v>
      </c>
      <c r="G378" s="114" t="s">
        <v>4040</v>
      </c>
      <c r="H378" s="115">
        <v>392.1</v>
      </c>
      <c r="I378" s="114" t="s">
        <v>4042</v>
      </c>
      <c r="J378" s="115" t="s">
        <v>1163</v>
      </c>
      <c r="K378" s="164" t="s">
        <v>693</v>
      </c>
      <c r="L378" s="164" t="s">
        <v>4043</v>
      </c>
      <c r="M378" s="164" t="s">
        <v>4044</v>
      </c>
      <c r="N378" s="62" t="s">
        <v>4045</v>
      </c>
      <c r="O378" s="143">
        <v>807500</v>
      </c>
      <c r="P378" s="143">
        <f t="shared" si="21"/>
        <v>0</v>
      </c>
      <c r="Q378" s="143">
        <v>807500</v>
      </c>
      <c r="R378" s="154">
        <v>25.4</v>
      </c>
      <c r="S378" s="76" t="s">
        <v>4046</v>
      </c>
      <c r="T378" s="117" t="s">
        <v>4047</v>
      </c>
    </row>
    <row r="379" spans="1:20" s="98" customFormat="1" ht="75" customHeight="1">
      <c r="A379" s="22">
        <v>323</v>
      </c>
      <c r="B379" s="56" t="s">
        <v>2541</v>
      </c>
      <c r="C379" s="76" t="s">
        <v>765</v>
      </c>
      <c r="D379" s="76" t="s">
        <v>945</v>
      </c>
      <c r="E379" s="164" t="s">
        <v>4104</v>
      </c>
      <c r="F379" s="164" t="s">
        <v>4033</v>
      </c>
      <c r="G379" s="114" t="s">
        <v>4048</v>
      </c>
      <c r="H379" s="115">
        <v>392.1</v>
      </c>
      <c r="I379" s="114" t="s">
        <v>4049</v>
      </c>
      <c r="J379" s="115" t="s">
        <v>1163</v>
      </c>
      <c r="K379" s="164" t="s">
        <v>693</v>
      </c>
      <c r="L379" s="164" t="s">
        <v>4050</v>
      </c>
      <c r="M379" s="164" t="s">
        <v>4051</v>
      </c>
      <c r="N379" s="62" t="s">
        <v>4045</v>
      </c>
      <c r="O379" s="143">
        <v>807500</v>
      </c>
      <c r="P379" s="143">
        <f t="shared" si="21"/>
        <v>0</v>
      </c>
      <c r="Q379" s="143">
        <v>807500</v>
      </c>
      <c r="R379" s="154">
        <v>25.4</v>
      </c>
      <c r="S379" s="76" t="s">
        <v>4052</v>
      </c>
      <c r="T379" s="117"/>
    </row>
    <row r="380" spans="1:20" s="98" customFormat="1" ht="75" customHeight="1">
      <c r="A380" s="22">
        <v>324</v>
      </c>
      <c r="B380" s="56" t="s">
        <v>2541</v>
      </c>
      <c r="C380" s="76" t="s">
        <v>765</v>
      </c>
      <c r="D380" s="76" t="s">
        <v>945</v>
      </c>
      <c r="E380" s="164" t="s">
        <v>4053</v>
      </c>
      <c r="F380" s="164" t="s">
        <v>4034</v>
      </c>
      <c r="G380" s="114" t="s">
        <v>4054</v>
      </c>
      <c r="H380" s="115">
        <v>392.1</v>
      </c>
      <c r="I380" s="114" t="s">
        <v>4055</v>
      </c>
      <c r="J380" s="115" t="s">
        <v>1163</v>
      </c>
      <c r="K380" s="164" t="s">
        <v>693</v>
      </c>
      <c r="L380" s="164" t="s">
        <v>4056</v>
      </c>
      <c r="M380" s="164" t="s">
        <v>4057</v>
      </c>
      <c r="N380" s="62" t="s">
        <v>4045</v>
      </c>
      <c r="O380" s="143">
        <v>807500</v>
      </c>
      <c r="P380" s="143">
        <f t="shared" si="21"/>
        <v>0</v>
      </c>
      <c r="Q380" s="143">
        <v>807500</v>
      </c>
      <c r="R380" s="154">
        <v>25.4</v>
      </c>
      <c r="S380" s="76" t="s">
        <v>4058</v>
      </c>
      <c r="T380" s="117" t="s">
        <v>4059</v>
      </c>
    </row>
    <row r="381" spans="1:20" s="98" customFormat="1" ht="75" customHeight="1">
      <c r="A381" s="22">
        <v>325</v>
      </c>
      <c r="B381" s="56" t="s">
        <v>2541</v>
      </c>
      <c r="C381" s="76" t="s">
        <v>765</v>
      </c>
      <c r="D381" s="76" t="s">
        <v>945</v>
      </c>
      <c r="E381" s="164" t="s">
        <v>4060</v>
      </c>
      <c r="F381" s="164" t="s">
        <v>4035</v>
      </c>
      <c r="G381" s="114" t="s">
        <v>4061</v>
      </c>
      <c r="H381" s="115">
        <v>392.1</v>
      </c>
      <c r="I381" s="114" t="s">
        <v>4062</v>
      </c>
      <c r="J381" s="115" t="s">
        <v>1163</v>
      </c>
      <c r="K381" s="164" t="s">
        <v>693</v>
      </c>
      <c r="L381" s="164" t="s">
        <v>4063</v>
      </c>
      <c r="M381" s="164" t="s">
        <v>4064</v>
      </c>
      <c r="N381" s="62" t="s">
        <v>4045</v>
      </c>
      <c r="O381" s="143">
        <v>807500</v>
      </c>
      <c r="P381" s="143">
        <f t="shared" si="21"/>
        <v>0</v>
      </c>
      <c r="Q381" s="143">
        <v>807500</v>
      </c>
      <c r="R381" s="154">
        <v>25.4</v>
      </c>
      <c r="S381" s="76" t="s">
        <v>4065</v>
      </c>
      <c r="T381" s="117" t="s">
        <v>4066</v>
      </c>
    </row>
    <row r="382" spans="1:20" s="98" customFormat="1" ht="75" customHeight="1">
      <c r="A382" s="22">
        <v>326</v>
      </c>
      <c r="B382" s="56" t="s">
        <v>2541</v>
      </c>
      <c r="C382" s="76" t="s">
        <v>765</v>
      </c>
      <c r="D382" s="76" t="s">
        <v>945</v>
      </c>
      <c r="E382" s="164" t="s">
        <v>4067</v>
      </c>
      <c r="F382" s="164" t="s">
        <v>4036</v>
      </c>
      <c r="G382" s="114" t="s">
        <v>4068</v>
      </c>
      <c r="H382" s="115">
        <v>392.1</v>
      </c>
      <c r="I382" s="114" t="s">
        <v>4069</v>
      </c>
      <c r="J382" s="115" t="s">
        <v>1163</v>
      </c>
      <c r="K382" s="164" t="s">
        <v>693</v>
      </c>
      <c r="L382" s="164" t="s">
        <v>4070</v>
      </c>
      <c r="M382" s="164" t="s">
        <v>4071</v>
      </c>
      <c r="N382" s="62" t="s">
        <v>4045</v>
      </c>
      <c r="O382" s="143">
        <v>807500</v>
      </c>
      <c r="P382" s="143">
        <f t="shared" si="21"/>
        <v>0</v>
      </c>
      <c r="Q382" s="143">
        <v>807500</v>
      </c>
      <c r="R382" s="154">
        <v>25.4</v>
      </c>
      <c r="S382" s="76" t="s">
        <v>4072</v>
      </c>
      <c r="T382" s="117" t="s">
        <v>4073</v>
      </c>
    </row>
    <row r="383" spans="1:20" s="98" customFormat="1" ht="75" customHeight="1">
      <c r="A383" s="22">
        <v>327</v>
      </c>
      <c r="B383" s="56" t="s">
        <v>2541</v>
      </c>
      <c r="C383" s="76" t="s">
        <v>765</v>
      </c>
      <c r="D383" s="76" t="s">
        <v>945</v>
      </c>
      <c r="E383" s="164" t="s">
        <v>4074</v>
      </c>
      <c r="F383" s="164" t="s">
        <v>4037</v>
      </c>
      <c r="G383" s="114" t="s">
        <v>4075</v>
      </c>
      <c r="H383" s="115">
        <v>392.1</v>
      </c>
      <c r="I383" s="114" t="s">
        <v>4076</v>
      </c>
      <c r="J383" s="115" t="s">
        <v>1163</v>
      </c>
      <c r="K383" s="164" t="s">
        <v>693</v>
      </c>
      <c r="L383" s="164" t="s">
        <v>4077</v>
      </c>
      <c r="M383" s="164" t="s">
        <v>4078</v>
      </c>
      <c r="N383" s="62" t="s">
        <v>4045</v>
      </c>
      <c r="O383" s="143">
        <v>807500</v>
      </c>
      <c r="P383" s="143">
        <f t="shared" si="21"/>
        <v>0</v>
      </c>
      <c r="Q383" s="143">
        <v>807500</v>
      </c>
      <c r="R383" s="154">
        <v>25.4</v>
      </c>
      <c r="S383" s="76" t="s">
        <v>4079</v>
      </c>
      <c r="T383" s="117" t="s">
        <v>4080</v>
      </c>
    </row>
    <row r="384" spans="1:20" s="98" customFormat="1" ht="75" customHeight="1">
      <c r="A384" s="22">
        <v>328</v>
      </c>
      <c r="B384" s="56" t="s">
        <v>2541</v>
      </c>
      <c r="C384" s="76" t="s">
        <v>765</v>
      </c>
      <c r="D384" s="76" t="s">
        <v>945</v>
      </c>
      <c r="E384" s="164" t="s">
        <v>4081</v>
      </c>
      <c r="F384" s="164" t="s">
        <v>4038</v>
      </c>
      <c r="G384" s="114" t="s">
        <v>4082</v>
      </c>
      <c r="H384" s="115">
        <v>392.1</v>
      </c>
      <c r="I384" s="114" t="s">
        <v>4083</v>
      </c>
      <c r="J384" s="115" t="s">
        <v>1163</v>
      </c>
      <c r="K384" s="164" t="s">
        <v>693</v>
      </c>
      <c r="L384" s="164" t="s">
        <v>4084</v>
      </c>
      <c r="M384" s="164" t="s">
        <v>4085</v>
      </c>
      <c r="N384" s="62" t="s">
        <v>4045</v>
      </c>
      <c r="O384" s="143">
        <v>807500</v>
      </c>
      <c r="P384" s="143">
        <f t="shared" si="21"/>
        <v>0</v>
      </c>
      <c r="Q384" s="143">
        <v>807500</v>
      </c>
      <c r="R384" s="154">
        <v>25.4</v>
      </c>
      <c r="S384" s="76" t="s">
        <v>4086</v>
      </c>
      <c r="T384" s="117" t="s">
        <v>4087</v>
      </c>
    </row>
    <row r="385" spans="1:20" s="98" customFormat="1" ht="75" customHeight="1">
      <c r="A385" s="22">
        <v>329</v>
      </c>
      <c r="B385" s="61" t="s">
        <v>2541</v>
      </c>
      <c r="C385" s="76" t="s">
        <v>765</v>
      </c>
      <c r="D385" s="76" t="s">
        <v>945</v>
      </c>
      <c r="E385" s="164" t="s">
        <v>4088</v>
      </c>
      <c r="F385" s="164" t="s">
        <v>4039</v>
      </c>
      <c r="G385" s="114" t="s">
        <v>4089</v>
      </c>
      <c r="H385" s="115">
        <v>392.1</v>
      </c>
      <c r="I385" s="114" t="s">
        <v>4090</v>
      </c>
      <c r="J385" s="115" t="s">
        <v>1163</v>
      </c>
      <c r="K385" s="164" t="s">
        <v>693</v>
      </c>
      <c r="L385" s="164" t="s">
        <v>4091</v>
      </c>
      <c r="M385" s="164" t="s">
        <v>4092</v>
      </c>
      <c r="N385" s="62" t="s">
        <v>4093</v>
      </c>
      <c r="O385" s="143">
        <v>825000</v>
      </c>
      <c r="P385" s="143">
        <f t="shared" si="21"/>
        <v>0</v>
      </c>
      <c r="Q385" s="143">
        <v>825000</v>
      </c>
      <c r="R385" s="154">
        <v>25.4</v>
      </c>
      <c r="S385" s="76" t="s">
        <v>4094</v>
      </c>
      <c r="T385" s="117" t="s">
        <v>4095</v>
      </c>
    </row>
    <row r="386" spans="1:20" s="98" customFormat="1" ht="75" customHeight="1">
      <c r="A386" s="22">
        <v>330</v>
      </c>
      <c r="B386" s="61" t="s">
        <v>2541</v>
      </c>
      <c r="C386" s="76" t="s">
        <v>765</v>
      </c>
      <c r="D386" s="76" t="s">
        <v>945</v>
      </c>
      <c r="E386" s="164" t="s">
        <v>4175</v>
      </c>
      <c r="F386" s="164" t="s">
        <v>4124</v>
      </c>
      <c r="G386" s="114" t="s">
        <v>4168</v>
      </c>
      <c r="H386" s="115">
        <v>598.5</v>
      </c>
      <c r="I386" s="114" t="s">
        <v>4169</v>
      </c>
      <c r="J386" s="115" t="s">
        <v>1163</v>
      </c>
      <c r="K386" s="164" t="s">
        <v>693</v>
      </c>
      <c r="L386" s="164" t="s">
        <v>4170</v>
      </c>
      <c r="M386" s="164" t="s">
        <v>4171</v>
      </c>
      <c r="N386" s="62" t="s">
        <v>4172</v>
      </c>
      <c r="O386" s="143">
        <v>857500</v>
      </c>
      <c r="P386" s="143">
        <f>O386-Q386</f>
        <v>0</v>
      </c>
      <c r="Q386" s="143">
        <v>857500</v>
      </c>
      <c r="R386" s="154">
        <v>38.9</v>
      </c>
      <c r="S386" s="76" t="s">
        <v>4173</v>
      </c>
      <c r="T386" s="117" t="s">
        <v>4174</v>
      </c>
    </row>
    <row r="387" spans="1:20" s="98" customFormat="1" ht="75" customHeight="1">
      <c r="A387" s="22">
        <v>331</v>
      </c>
      <c r="B387" s="61" t="s">
        <v>2541</v>
      </c>
      <c r="C387" s="76" t="s">
        <v>765</v>
      </c>
      <c r="D387" s="76" t="s">
        <v>945</v>
      </c>
      <c r="E387" s="164" t="s">
        <v>4176</v>
      </c>
      <c r="F387" s="164" t="s">
        <v>4125</v>
      </c>
      <c r="G387" s="114" t="s">
        <v>4180</v>
      </c>
      <c r="H387" s="115">
        <v>382.8</v>
      </c>
      <c r="I387" s="114" t="s">
        <v>4181</v>
      </c>
      <c r="J387" s="115" t="s">
        <v>1163</v>
      </c>
      <c r="K387" s="164" t="s">
        <v>693</v>
      </c>
      <c r="L387" s="164" t="s">
        <v>4177</v>
      </c>
      <c r="M387" s="164" t="s">
        <v>4178</v>
      </c>
      <c r="N387" s="62" t="s">
        <v>4179</v>
      </c>
      <c r="O387" s="143">
        <v>857500</v>
      </c>
      <c r="P387" s="143">
        <f aca="true" t="shared" si="22" ref="P387:P402">O387-Q387</f>
        <v>0</v>
      </c>
      <c r="Q387" s="143">
        <v>857500</v>
      </c>
      <c r="R387" s="154">
        <v>25.4</v>
      </c>
      <c r="S387" s="76" t="s">
        <v>4182</v>
      </c>
      <c r="T387" s="117" t="s">
        <v>4197</v>
      </c>
    </row>
    <row r="388" spans="1:20" s="98" customFormat="1" ht="75" customHeight="1">
      <c r="A388" s="22">
        <v>332</v>
      </c>
      <c r="B388" s="61" t="s">
        <v>2541</v>
      </c>
      <c r="C388" s="76" t="s">
        <v>765</v>
      </c>
      <c r="D388" s="76" t="s">
        <v>945</v>
      </c>
      <c r="E388" s="164" t="s">
        <v>4199</v>
      </c>
      <c r="F388" s="164" t="s">
        <v>4126</v>
      </c>
      <c r="G388" s="114" t="s">
        <v>4200</v>
      </c>
      <c r="H388" s="115">
        <v>382.8</v>
      </c>
      <c r="I388" s="114" t="s">
        <v>4201</v>
      </c>
      <c r="J388" s="115" t="s">
        <v>1163</v>
      </c>
      <c r="K388" s="164" t="s">
        <v>693</v>
      </c>
      <c r="L388" s="164" t="s">
        <v>4183</v>
      </c>
      <c r="M388" s="164" t="s">
        <v>4184</v>
      </c>
      <c r="N388" s="194" t="s">
        <v>4179</v>
      </c>
      <c r="O388" s="143">
        <v>845000</v>
      </c>
      <c r="P388" s="143">
        <f t="shared" si="22"/>
        <v>0</v>
      </c>
      <c r="Q388" s="143">
        <v>845000</v>
      </c>
      <c r="R388" s="154">
        <v>25.4</v>
      </c>
      <c r="S388" s="76" t="s">
        <v>4202</v>
      </c>
      <c r="T388" s="117" t="s">
        <v>4198</v>
      </c>
    </row>
    <row r="389" spans="1:20" s="98" customFormat="1" ht="75" customHeight="1">
      <c r="A389" s="22">
        <v>333</v>
      </c>
      <c r="B389" s="61" t="s">
        <v>2541</v>
      </c>
      <c r="C389" s="76" t="s">
        <v>765</v>
      </c>
      <c r="D389" s="76" t="s">
        <v>945</v>
      </c>
      <c r="E389" s="164" t="s">
        <v>4204</v>
      </c>
      <c r="F389" s="164" t="s">
        <v>4127</v>
      </c>
      <c r="G389" s="114" t="s">
        <v>4205</v>
      </c>
      <c r="H389" s="115">
        <v>382.8</v>
      </c>
      <c r="I389" s="114" t="s">
        <v>4206</v>
      </c>
      <c r="J389" s="115" t="s">
        <v>1163</v>
      </c>
      <c r="K389" s="164" t="s">
        <v>693</v>
      </c>
      <c r="L389" s="164" t="s">
        <v>4185</v>
      </c>
      <c r="M389" s="164" t="s">
        <v>4186</v>
      </c>
      <c r="N389" s="194" t="s">
        <v>4179</v>
      </c>
      <c r="O389" s="143">
        <v>845000</v>
      </c>
      <c r="P389" s="143">
        <f t="shared" si="22"/>
        <v>0</v>
      </c>
      <c r="Q389" s="143">
        <v>845000</v>
      </c>
      <c r="R389" s="154">
        <v>25.4</v>
      </c>
      <c r="S389" s="76" t="s">
        <v>4207</v>
      </c>
      <c r="T389" s="117" t="s">
        <v>4203</v>
      </c>
    </row>
    <row r="390" spans="1:20" s="98" customFormat="1" ht="75" customHeight="1">
      <c r="A390" s="22">
        <v>334</v>
      </c>
      <c r="B390" s="61" t="s">
        <v>2541</v>
      </c>
      <c r="C390" s="76" t="s">
        <v>765</v>
      </c>
      <c r="D390" s="76" t="s">
        <v>945</v>
      </c>
      <c r="E390" s="164" t="s">
        <v>4209</v>
      </c>
      <c r="F390" s="164" t="s">
        <v>4128</v>
      </c>
      <c r="G390" s="114" t="s">
        <v>4210</v>
      </c>
      <c r="H390" s="115">
        <v>382.8</v>
      </c>
      <c r="I390" s="114" t="s">
        <v>4211</v>
      </c>
      <c r="J390" s="115" t="s">
        <v>1163</v>
      </c>
      <c r="K390" s="164" t="s">
        <v>693</v>
      </c>
      <c r="L390" s="164" t="s">
        <v>4188</v>
      </c>
      <c r="M390" s="164" t="s">
        <v>4187</v>
      </c>
      <c r="N390" s="194" t="s">
        <v>4179</v>
      </c>
      <c r="O390" s="143">
        <v>857500</v>
      </c>
      <c r="P390" s="143">
        <f t="shared" si="22"/>
        <v>0</v>
      </c>
      <c r="Q390" s="143">
        <v>857500</v>
      </c>
      <c r="R390" s="154">
        <v>25.4</v>
      </c>
      <c r="S390" s="76" t="s">
        <v>4212</v>
      </c>
      <c r="T390" s="117" t="s">
        <v>4208</v>
      </c>
    </row>
    <row r="391" spans="1:20" s="98" customFormat="1" ht="75" customHeight="1">
      <c r="A391" s="22">
        <v>335</v>
      </c>
      <c r="B391" s="61" t="s">
        <v>2541</v>
      </c>
      <c r="C391" s="76" t="s">
        <v>765</v>
      </c>
      <c r="D391" s="76" t="s">
        <v>945</v>
      </c>
      <c r="E391" s="164" t="s">
        <v>4214</v>
      </c>
      <c r="F391" s="164" t="s">
        <v>4129</v>
      </c>
      <c r="G391" s="114" t="s">
        <v>4215</v>
      </c>
      <c r="H391" s="115">
        <v>382.8</v>
      </c>
      <c r="I391" s="114" t="s">
        <v>4216</v>
      </c>
      <c r="J391" s="115" t="s">
        <v>1163</v>
      </c>
      <c r="K391" s="164" t="s">
        <v>693</v>
      </c>
      <c r="L391" s="164" t="s">
        <v>4189</v>
      </c>
      <c r="M391" s="164" t="s">
        <v>4190</v>
      </c>
      <c r="N391" s="194" t="s">
        <v>4179</v>
      </c>
      <c r="O391" s="143">
        <v>857500</v>
      </c>
      <c r="P391" s="143">
        <f t="shared" si="22"/>
        <v>0</v>
      </c>
      <c r="Q391" s="143">
        <v>857500</v>
      </c>
      <c r="R391" s="154">
        <v>25.4</v>
      </c>
      <c r="S391" s="76" t="s">
        <v>4217</v>
      </c>
      <c r="T391" s="117" t="s">
        <v>4213</v>
      </c>
    </row>
    <row r="392" spans="1:20" s="98" customFormat="1" ht="75" customHeight="1">
      <c r="A392" s="22">
        <v>336</v>
      </c>
      <c r="B392" s="61" t="s">
        <v>2541</v>
      </c>
      <c r="C392" s="76" t="s">
        <v>765</v>
      </c>
      <c r="D392" s="76" t="s">
        <v>945</v>
      </c>
      <c r="E392" s="164" t="s">
        <v>4225</v>
      </c>
      <c r="F392" s="164" t="s">
        <v>4130</v>
      </c>
      <c r="G392" s="114" t="s">
        <v>4226</v>
      </c>
      <c r="H392" s="115">
        <v>382.8</v>
      </c>
      <c r="I392" s="114" t="s">
        <v>4227</v>
      </c>
      <c r="J392" s="115" t="s">
        <v>1163</v>
      </c>
      <c r="K392" s="164" t="s">
        <v>693</v>
      </c>
      <c r="L392" s="164" t="s">
        <v>4191</v>
      </c>
      <c r="M392" s="164" t="s">
        <v>4192</v>
      </c>
      <c r="N392" s="194" t="s">
        <v>4179</v>
      </c>
      <c r="O392" s="143">
        <v>857500</v>
      </c>
      <c r="P392" s="143">
        <f t="shared" si="22"/>
        <v>0</v>
      </c>
      <c r="Q392" s="143">
        <v>857500</v>
      </c>
      <c r="R392" s="154">
        <v>25.4</v>
      </c>
      <c r="S392" s="76" t="s">
        <v>4228</v>
      </c>
      <c r="T392" s="117" t="s">
        <v>4224</v>
      </c>
    </row>
    <row r="393" spans="1:20" s="98" customFormat="1" ht="75" customHeight="1">
      <c r="A393" s="22">
        <v>337</v>
      </c>
      <c r="B393" s="61" t="s">
        <v>2541</v>
      </c>
      <c r="C393" s="76" t="s">
        <v>765</v>
      </c>
      <c r="D393" s="76" t="s">
        <v>945</v>
      </c>
      <c r="E393" s="164" t="s">
        <v>4229</v>
      </c>
      <c r="F393" s="164" t="s">
        <v>4131</v>
      </c>
      <c r="G393" s="114" t="s">
        <v>4231</v>
      </c>
      <c r="H393" s="115">
        <v>382.8</v>
      </c>
      <c r="I393" s="114" t="s">
        <v>4232</v>
      </c>
      <c r="J393" s="115" t="s">
        <v>1163</v>
      </c>
      <c r="K393" s="164" t="s">
        <v>693</v>
      </c>
      <c r="L393" s="164" t="s">
        <v>4193</v>
      </c>
      <c r="M393" s="164" t="s">
        <v>4194</v>
      </c>
      <c r="N393" s="194" t="s">
        <v>4179</v>
      </c>
      <c r="O393" s="143">
        <v>857500</v>
      </c>
      <c r="P393" s="143">
        <f t="shared" si="22"/>
        <v>0</v>
      </c>
      <c r="Q393" s="143">
        <v>857500</v>
      </c>
      <c r="R393" s="154">
        <v>25.4</v>
      </c>
      <c r="S393" s="76" t="s">
        <v>4233</v>
      </c>
      <c r="T393" s="117" t="s">
        <v>4230</v>
      </c>
    </row>
    <row r="394" spans="1:20" s="98" customFormat="1" ht="75" customHeight="1">
      <c r="A394" s="22">
        <v>338</v>
      </c>
      <c r="B394" s="61" t="s">
        <v>2541</v>
      </c>
      <c r="C394" s="76" t="s">
        <v>765</v>
      </c>
      <c r="D394" s="76" t="s">
        <v>945</v>
      </c>
      <c r="E394" s="164" t="s">
        <v>4235</v>
      </c>
      <c r="F394" s="164" t="s">
        <v>4132</v>
      </c>
      <c r="G394" s="114" t="s">
        <v>4236</v>
      </c>
      <c r="H394" s="115">
        <v>382.8</v>
      </c>
      <c r="I394" s="114" t="s">
        <v>4237</v>
      </c>
      <c r="J394" s="115" t="s">
        <v>1163</v>
      </c>
      <c r="K394" s="164" t="s">
        <v>693</v>
      </c>
      <c r="L394" s="164" t="s">
        <v>4195</v>
      </c>
      <c r="M394" s="164" t="s">
        <v>4196</v>
      </c>
      <c r="N394" s="194" t="s">
        <v>4179</v>
      </c>
      <c r="O394" s="143">
        <v>857500</v>
      </c>
      <c r="P394" s="143">
        <f t="shared" si="22"/>
        <v>0</v>
      </c>
      <c r="Q394" s="143">
        <v>857500</v>
      </c>
      <c r="R394" s="154">
        <v>25.4</v>
      </c>
      <c r="S394" s="76" t="s">
        <v>4238</v>
      </c>
      <c r="T394" s="117" t="s">
        <v>4234</v>
      </c>
    </row>
    <row r="395" spans="1:20" s="98" customFormat="1" ht="75" customHeight="1">
      <c r="A395" s="22">
        <v>339</v>
      </c>
      <c r="B395" s="61" t="s">
        <v>2541</v>
      </c>
      <c r="C395" s="76" t="s">
        <v>765</v>
      </c>
      <c r="D395" s="76" t="s">
        <v>945</v>
      </c>
      <c r="E395" s="164" t="s">
        <v>4239</v>
      </c>
      <c r="F395" s="164" t="s">
        <v>4133</v>
      </c>
      <c r="G395" s="114" t="s">
        <v>4265</v>
      </c>
      <c r="H395" s="115">
        <v>382.8</v>
      </c>
      <c r="I395" s="114" t="s">
        <v>4266</v>
      </c>
      <c r="J395" s="115" t="s">
        <v>1163</v>
      </c>
      <c r="K395" s="164" t="s">
        <v>693</v>
      </c>
      <c r="L395" s="164" t="s">
        <v>4247</v>
      </c>
      <c r="M395" s="164" t="s">
        <v>4248</v>
      </c>
      <c r="N395" s="194" t="s">
        <v>4249</v>
      </c>
      <c r="O395" s="143">
        <v>857500</v>
      </c>
      <c r="P395" s="143">
        <f t="shared" si="22"/>
        <v>0</v>
      </c>
      <c r="Q395" s="143">
        <v>857500</v>
      </c>
      <c r="R395" s="154">
        <v>25.4</v>
      </c>
      <c r="S395" s="76" t="s">
        <v>4267</v>
      </c>
      <c r="T395" s="117" t="s">
        <v>4264</v>
      </c>
    </row>
    <row r="396" spans="1:20" s="98" customFormat="1" ht="75" customHeight="1">
      <c r="A396" s="22">
        <v>340</v>
      </c>
      <c r="B396" s="61" t="s">
        <v>2541</v>
      </c>
      <c r="C396" s="76" t="s">
        <v>765</v>
      </c>
      <c r="D396" s="76" t="s">
        <v>945</v>
      </c>
      <c r="E396" s="164" t="s">
        <v>4240</v>
      </c>
      <c r="F396" s="164" t="s">
        <v>4134</v>
      </c>
      <c r="G396" s="114" t="s">
        <v>4269</v>
      </c>
      <c r="H396" s="115">
        <v>382.8</v>
      </c>
      <c r="I396" s="114" t="s">
        <v>4270</v>
      </c>
      <c r="J396" s="115" t="s">
        <v>1163</v>
      </c>
      <c r="K396" s="164" t="s">
        <v>693</v>
      </c>
      <c r="L396" s="164" t="s">
        <v>4250</v>
      </c>
      <c r="M396" s="164" t="s">
        <v>4251</v>
      </c>
      <c r="N396" s="194" t="s">
        <v>4249</v>
      </c>
      <c r="O396" s="143">
        <v>845000</v>
      </c>
      <c r="P396" s="143">
        <f t="shared" si="22"/>
        <v>0</v>
      </c>
      <c r="Q396" s="143">
        <v>845000</v>
      </c>
      <c r="R396" s="154">
        <v>25.4</v>
      </c>
      <c r="S396" s="76" t="s">
        <v>4271</v>
      </c>
      <c r="T396" s="117" t="s">
        <v>4268</v>
      </c>
    </row>
    <row r="397" spans="1:20" s="98" customFormat="1" ht="75" customHeight="1">
      <c r="A397" s="22">
        <v>341</v>
      </c>
      <c r="B397" s="61" t="s">
        <v>2541</v>
      </c>
      <c r="C397" s="76" t="s">
        <v>765</v>
      </c>
      <c r="D397" s="76" t="s">
        <v>945</v>
      </c>
      <c r="E397" s="164" t="s">
        <v>4241</v>
      </c>
      <c r="F397" s="164" t="s">
        <v>4135</v>
      </c>
      <c r="G397" s="114" t="s">
        <v>4273</v>
      </c>
      <c r="H397" s="115">
        <v>382.8</v>
      </c>
      <c r="I397" s="114" t="s">
        <v>4274</v>
      </c>
      <c r="J397" s="115" t="s">
        <v>1163</v>
      </c>
      <c r="K397" s="164" t="s">
        <v>693</v>
      </c>
      <c r="L397" s="164" t="s">
        <v>4252</v>
      </c>
      <c r="M397" s="164" t="s">
        <v>4253</v>
      </c>
      <c r="N397" s="194" t="s">
        <v>4249</v>
      </c>
      <c r="O397" s="143">
        <v>857500</v>
      </c>
      <c r="P397" s="143">
        <f t="shared" si="22"/>
        <v>0</v>
      </c>
      <c r="Q397" s="143">
        <v>857500</v>
      </c>
      <c r="R397" s="154">
        <v>25.4</v>
      </c>
      <c r="S397" s="76" t="s">
        <v>4275</v>
      </c>
      <c r="T397" s="117" t="s">
        <v>4272</v>
      </c>
    </row>
    <row r="398" spans="1:20" s="98" customFormat="1" ht="75" customHeight="1">
      <c r="A398" s="22">
        <v>342</v>
      </c>
      <c r="B398" s="61" t="s">
        <v>2541</v>
      </c>
      <c r="C398" s="76" t="s">
        <v>765</v>
      </c>
      <c r="D398" s="76" t="s">
        <v>945</v>
      </c>
      <c r="E398" s="164" t="s">
        <v>4242</v>
      </c>
      <c r="F398" s="164" t="s">
        <v>4136</v>
      </c>
      <c r="G398" s="114" t="s">
        <v>4277</v>
      </c>
      <c r="H398" s="115">
        <v>382.8</v>
      </c>
      <c r="I398" s="114" t="s">
        <v>4278</v>
      </c>
      <c r="J398" s="115" t="s">
        <v>1163</v>
      </c>
      <c r="K398" s="164" t="s">
        <v>693</v>
      </c>
      <c r="L398" s="164" t="s">
        <v>4254</v>
      </c>
      <c r="M398" s="164" t="s">
        <v>4255</v>
      </c>
      <c r="N398" s="194" t="s">
        <v>4249</v>
      </c>
      <c r="O398" s="143">
        <v>857500</v>
      </c>
      <c r="P398" s="143">
        <f t="shared" si="22"/>
        <v>0</v>
      </c>
      <c r="Q398" s="143">
        <v>857500</v>
      </c>
      <c r="R398" s="154">
        <v>25.4</v>
      </c>
      <c r="S398" s="76" t="s">
        <v>4279</v>
      </c>
      <c r="T398" s="117" t="s">
        <v>4276</v>
      </c>
    </row>
    <row r="399" spans="1:20" s="98" customFormat="1" ht="75" customHeight="1">
      <c r="A399" s="22">
        <v>343</v>
      </c>
      <c r="B399" s="61" t="s">
        <v>2541</v>
      </c>
      <c r="C399" s="76" t="s">
        <v>765</v>
      </c>
      <c r="D399" s="76" t="s">
        <v>945</v>
      </c>
      <c r="E399" s="164" t="s">
        <v>4243</v>
      </c>
      <c r="F399" s="164" t="s">
        <v>4137</v>
      </c>
      <c r="G399" s="114" t="s">
        <v>4281</v>
      </c>
      <c r="H399" s="115">
        <v>382.8</v>
      </c>
      <c r="I399" s="114" t="s">
        <v>4282</v>
      </c>
      <c r="J399" s="115" t="s">
        <v>1163</v>
      </c>
      <c r="K399" s="164" t="s">
        <v>693</v>
      </c>
      <c r="L399" s="164" t="s">
        <v>4256</v>
      </c>
      <c r="M399" s="164" t="s">
        <v>4257</v>
      </c>
      <c r="N399" s="194" t="s">
        <v>4249</v>
      </c>
      <c r="O399" s="143">
        <v>845000</v>
      </c>
      <c r="P399" s="143">
        <f t="shared" si="22"/>
        <v>0</v>
      </c>
      <c r="Q399" s="143">
        <v>845000</v>
      </c>
      <c r="R399" s="154">
        <v>25.4</v>
      </c>
      <c r="S399" s="76" t="s">
        <v>4283</v>
      </c>
      <c r="T399" s="117" t="s">
        <v>4280</v>
      </c>
    </row>
    <row r="400" spans="1:20" s="98" customFormat="1" ht="75" customHeight="1">
      <c r="A400" s="22">
        <v>344</v>
      </c>
      <c r="B400" s="61" t="s">
        <v>2541</v>
      </c>
      <c r="C400" s="76" t="s">
        <v>765</v>
      </c>
      <c r="D400" s="76" t="s">
        <v>945</v>
      </c>
      <c r="E400" s="164" t="s">
        <v>4244</v>
      </c>
      <c r="F400" s="164" t="s">
        <v>4138</v>
      </c>
      <c r="G400" s="114" t="s">
        <v>4285</v>
      </c>
      <c r="H400" s="115">
        <v>382.8</v>
      </c>
      <c r="I400" s="114" t="s">
        <v>4286</v>
      </c>
      <c r="J400" s="115" t="s">
        <v>1163</v>
      </c>
      <c r="K400" s="164" t="s">
        <v>693</v>
      </c>
      <c r="L400" s="164" t="s">
        <v>4258</v>
      </c>
      <c r="M400" s="164" t="s">
        <v>4259</v>
      </c>
      <c r="N400" s="194" t="s">
        <v>4249</v>
      </c>
      <c r="O400" s="143">
        <v>845000</v>
      </c>
      <c r="P400" s="143">
        <f t="shared" si="22"/>
        <v>0</v>
      </c>
      <c r="Q400" s="143">
        <v>845000</v>
      </c>
      <c r="R400" s="154">
        <v>25.4</v>
      </c>
      <c r="S400" s="76" t="s">
        <v>4287</v>
      </c>
      <c r="T400" s="117" t="s">
        <v>4284</v>
      </c>
    </row>
    <row r="401" spans="1:20" s="98" customFormat="1" ht="75" customHeight="1">
      <c r="A401" s="22">
        <v>345</v>
      </c>
      <c r="B401" s="61" t="s">
        <v>2541</v>
      </c>
      <c r="C401" s="76" t="s">
        <v>765</v>
      </c>
      <c r="D401" s="76" t="s">
        <v>945</v>
      </c>
      <c r="E401" s="164" t="s">
        <v>4245</v>
      </c>
      <c r="F401" s="164" t="s">
        <v>4139</v>
      </c>
      <c r="G401" s="114" t="s">
        <v>4289</v>
      </c>
      <c r="H401" s="115">
        <v>382.8</v>
      </c>
      <c r="I401" s="114" t="s">
        <v>4290</v>
      </c>
      <c r="J401" s="115" t="s">
        <v>1163</v>
      </c>
      <c r="K401" s="164" t="s">
        <v>693</v>
      </c>
      <c r="L401" s="164" t="s">
        <v>4260</v>
      </c>
      <c r="M401" s="164" t="s">
        <v>4261</v>
      </c>
      <c r="N401" s="194" t="s">
        <v>4249</v>
      </c>
      <c r="O401" s="143">
        <v>857500</v>
      </c>
      <c r="P401" s="143">
        <f t="shared" si="22"/>
        <v>0</v>
      </c>
      <c r="Q401" s="143">
        <v>857500</v>
      </c>
      <c r="R401" s="154">
        <v>25.4</v>
      </c>
      <c r="S401" s="76" t="s">
        <v>4291</v>
      </c>
      <c r="T401" s="117" t="s">
        <v>4288</v>
      </c>
    </row>
    <row r="402" spans="1:20" s="98" customFormat="1" ht="75" customHeight="1">
      <c r="A402" s="22">
        <v>346</v>
      </c>
      <c r="B402" s="61" t="s">
        <v>2541</v>
      </c>
      <c r="C402" s="76" t="s">
        <v>765</v>
      </c>
      <c r="D402" s="76" t="s">
        <v>945</v>
      </c>
      <c r="E402" s="164" t="s">
        <v>4246</v>
      </c>
      <c r="F402" s="164" t="s">
        <v>4140</v>
      </c>
      <c r="G402" s="114" t="s">
        <v>4293</v>
      </c>
      <c r="H402" s="115">
        <v>382.8</v>
      </c>
      <c r="I402" s="114" t="s">
        <v>4294</v>
      </c>
      <c r="J402" s="115" t="s">
        <v>1163</v>
      </c>
      <c r="K402" s="164" t="s">
        <v>693</v>
      </c>
      <c r="L402" s="164" t="s">
        <v>4262</v>
      </c>
      <c r="M402" s="164" t="s">
        <v>4263</v>
      </c>
      <c r="N402" s="194" t="s">
        <v>4249</v>
      </c>
      <c r="O402" s="143">
        <v>857500</v>
      </c>
      <c r="P402" s="143">
        <f t="shared" si="22"/>
        <v>0</v>
      </c>
      <c r="Q402" s="143">
        <v>857500</v>
      </c>
      <c r="R402" s="154">
        <v>25.4</v>
      </c>
      <c r="S402" s="76" t="s">
        <v>4295</v>
      </c>
      <c r="T402" s="117" t="s">
        <v>4292</v>
      </c>
    </row>
    <row r="403" spans="1:20" ht="12.75" customHeight="1">
      <c r="A403" s="211" t="s">
        <v>371</v>
      </c>
      <c r="B403" s="229"/>
      <c r="C403" s="113"/>
      <c r="D403" s="52" t="s">
        <v>372</v>
      </c>
      <c r="E403" s="42" t="s">
        <v>373</v>
      </c>
      <c r="F403" s="42" t="s">
        <v>372</v>
      </c>
      <c r="G403" s="42" t="s">
        <v>372</v>
      </c>
      <c r="H403" s="42" t="s">
        <v>372</v>
      </c>
      <c r="I403" s="195" t="s">
        <v>372</v>
      </c>
      <c r="J403" s="195"/>
      <c r="K403" s="42" t="s">
        <v>372</v>
      </c>
      <c r="L403" s="42" t="s">
        <v>372</v>
      </c>
      <c r="M403" s="42" t="s">
        <v>372</v>
      </c>
      <c r="N403" s="42" t="s">
        <v>372</v>
      </c>
      <c r="O403" s="230">
        <f>SUM(O282:O402)</f>
        <v>92360598</v>
      </c>
      <c r="P403" s="138">
        <f aca="true" t="shared" si="23" ref="P403:P419">O403-Q403</f>
        <v>0</v>
      </c>
      <c r="Q403" s="230">
        <f>SUM(Q282:Q402)</f>
        <v>92360598</v>
      </c>
      <c r="R403" s="63">
        <f>SUM(R282:R402)</f>
        <v>3645.200000000006</v>
      </c>
      <c r="S403" s="43" t="s">
        <v>372</v>
      </c>
      <c r="T403" s="76"/>
    </row>
    <row r="404" spans="1:20" ht="146.25" customHeight="1">
      <c r="A404" s="43">
        <v>347</v>
      </c>
      <c r="B404" s="64" t="s">
        <v>1162</v>
      </c>
      <c r="C404" s="76" t="s">
        <v>765</v>
      </c>
      <c r="D404" s="76" t="s">
        <v>945</v>
      </c>
      <c r="E404" s="64" t="s">
        <v>2551</v>
      </c>
      <c r="F404" s="64" t="s">
        <v>1050</v>
      </c>
      <c r="G404" s="64" t="s">
        <v>1260</v>
      </c>
      <c r="H404" s="54">
        <v>433.6</v>
      </c>
      <c r="I404" s="92" t="s">
        <v>2187</v>
      </c>
      <c r="J404" s="43" t="s">
        <v>1163</v>
      </c>
      <c r="K404" s="35" t="s">
        <v>693</v>
      </c>
      <c r="L404" s="64" t="s">
        <v>1293</v>
      </c>
      <c r="M404" s="64" t="s">
        <v>1294</v>
      </c>
      <c r="N404" s="64" t="s">
        <v>696</v>
      </c>
      <c r="O404" s="144">
        <v>246264</v>
      </c>
      <c r="P404" s="138">
        <f t="shared" si="23"/>
        <v>36164</v>
      </c>
      <c r="Q404" s="144">
        <v>210100</v>
      </c>
      <c r="R404" s="64"/>
      <c r="S404" s="76" t="s">
        <v>830</v>
      </c>
      <c r="T404" s="76" t="s">
        <v>2188</v>
      </c>
    </row>
    <row r="405" spans="1:20" ht="62.25" customHeight="1">
      <c r="A405" s="65">
        <v>348</v>
      </c>
      <c r="B405" s="68" t="s">
        <v>1162</v>
      </c>
      <c r="C405" s="75" t="s">
        <v>765</v>
      </c>
      <c r="D405" s="75" t="s">
        <v>945</v>
      </c>
      <c r="E405" s="68" t="s">
        <v>53</v>
      </c>
      <c r="F405" s="68" t="s">
        <v>1053</v>
      </c>
      <c r="G405" s="66" t="s">
        <v>2189</v>
      </c>
      <c r="H405" s="84">
        <v>660.8</v>
      </c>
      <c r="I405" s="93" t="s">
        <v>2190</v>
      </c>
      <c r="J405" s="43" t="s">
        <v>1163</v>
      </c>
      <c r="K405" s="67" t="s">
        <v>693</v>
      </c>
      <c r="L405" s="68" t="s">
        <v>1295</v>
      </c>
      <c r="M405" s="68" t="s">
        <v>1296</v>
      </c>
      <c r="N405" s="68" t="s">
        <v>696</v>
      </c>
      <c r="O405" s="145">
        <v>124800</v>
      </c>
      <c r="P405" s="140">
        <f t="shared" si="23"/>
        <v>124800</v>
      </c>
      <c r="Q405" s="145">
        <v>0</v>
      </c>
      <c r="R405" s="68">
        <v>342</v>
      </c>
      <c r="S405" s="69" t="s">
        <v>54</v>
      </c>
      <c r="T405" s="53" t="s">
        <v>1112</v>
      </c>
    </row>
    <row r="406" spans="1:20" ht="63" customHeight="1">
      <c r="A406" s="43">
        <v>349</v>
      </c>
      <c r="B406" s="56" t="s">
        <v>1162</v>
      </c>
      <c r="C406" s="24" t="s">
        <v>765</v>
      </c>
      <c r="D406" s="24" t="s">
        <v>945</v>
      </c>
      <c r="E406" s="56" t="s">
        <v>1406</v>
      </c>
      <c r="F406" s="55" t="s">
        <v>1070</v>
      </c>
      <c r="G406" s="64" t="s">
        <v>1071</v>
      </c>
      <c r="H406" s="54">
        <v>199.1</v>
      </c>
      <c r="I406" s="91" t="s">
        <v>2191</v>
      </c>
      <c r="J406" s="43" t="s">
        <v>1163</v>
      </c>
      <c r="K406" s="24" t="s">
        <v>693</v>
      </c>
      <c r="L406" s="56" t="s">
        <v>1297</v>
      </c>
      <c r="M406" s="56" t="s">
        <v>1298</v>
      </c>
      <c r="N406" s="56" t="s">
        <v>696</v>
      </c>
      <c r="O406" s="141">
        <v>33058</v>
      </c>
      <c r="P406" s="58">
        <f t="shared" si="23"/>
        <v>33058</v>
      </c>
      <c r="Q406" s="141">
        <v>0</v>
      </c>
      <c r="R406" s="56">
        <v>171</v>
      </c>
      <c r="S406" s="16" t="s">
        <v>1072</v>
      </c>
      <c r="T406" s="76"/>
    </row>
    <row r="407" spans="1:20" ht="138.75" customHeight="1">
      <c r="A407" s="65">
        <v>350</v>
      </c>
      <c r="B407" s="56" t="s">
        <v>1162</v>
      </c>
      <c r="C407" s="24" t="s">
        <v>765</v>
      </c>
      <c r="D407" s="24" t="s">
        <v>945</v>
      </c>
      <c r="E407" s="56" t="s">
        <v>2553</v>
      </c>
      <c r="F407" s="55" t="s">
        <v>1299</v>
      </c>
      <c r="G407" s="64" t="s">
        <v>2192</v>
      </c>
      <c r="H407" s="54"/>
      <c r="I407" s="91" t="s">
        <v>2193</v>
      </c>
      <c r="J407" s="43" t="s">
        <v>1163</v>
      </c>
      <c r="K407" s="23" t="s">
        <v>693</v>
      </c>
      <c r="L407" s="56" t="s">
        <v>1300</v>
      </c>
      <c r="M407" s="56" t="s">
        <v>1301</v>
      </c>
      <c r="N407" s="56" t="s">
        <v>696</v>
      </c>
      <c r="O407" s="141">
        <v>0</v>
      </c>
      <c r="P407" s="58">
        <f t="shared" si="23"/>
        <v>0</v>
      </c>
      <c r="Q407" s="141">
        <v>0</v>
      </c>
      <c r="R407" s="56"/>
      <c r="S407" s="16" t="s">
        <v>1237</v>
      </c>
      <c r="T407" s="76" t="s">
        <v>2188</v>
      </c>
    </row>
    <row r="408" spans="1:20" ht="51" customHeight="1">
      <c r="A408" s="43">
        <v>351</v>
      </c>
      <c r="B408" s="56" t="s">
        <v>1162</v>
      </c>
      <c r="C408" s="24" t="s">
        <v>765</v>
      </c>
      <c r="D408" s="24" t="s">
        <v>945</v>
      </c>
      <c r="E408" s="56" t="s">
        <v>1059</v>
      </c>
      <c r="F408" s="55" t="s">
        <v>1302</v>
      </c>
      <c r="G408" s="64" t="s">
        <v>2194</v>
      </c>
      <c r="H408" s="54">
        <v>70.1</v>
      </c>
      <c r="I408" s="91" t="s">
        <v>2195</v>
      </c>
      <c r="J408" s="43" t="s">
        <v>1163</v>
      </c>
      <c r="K408" s="23" t="s">
        <v>693</v>
      </c>
      <c r="L408" s="56" t="s">
        <v>1303</v>
      </c>
      <c r="M408" s="56" t="s">
        <v>1304</v>
      </c>
      <c r="N408" s="56" t="s">
        <v>696</v>
      </c>
      <c r="O408" s="141">
        <v>0</v>
      </c>
      <c r="P408" s="58">
        <f t="shared" si="23"/>
        <v>0</v>
      </c>
      <c r="Q408" s="141">
        <v>0</v>
      </c>
      <c r="R408" s="56">
        <v>49.2</v>
      </c>
      <c r="S408" s="16" t="s">
        <v>1090</v>
      </c>
      <c r="T408" s="76" t="s">
        <v>2196</v>
      </c>
    </row>
    <row r="409" spans="1:20" ht="60.75" customHeight="1">
      <c r="A409" s="65">
        <v>352</v>
      </c>
      <c r="B409" s="56" t="s">
        <v>1162</v>
      </c>
      <c r="C409" s="24" t="s">
        <v>765</v>
      </c>
      <c r="D409" s="24" t="s">
        <v>945</v>
      </c>
      <c r="E409" s="56" t="s">
        <v>1123</v>
      </c>
      <c r="F409" s="55" t="s">
        <v>1048</v>
      </c>
      <c r="G409" s="64" t="s">
        <v>2197</v>
      </c>
      <c r="H409" s="54">
        <v>218.5</v>
      </c>
      <c r="I409" s="91" t="s">
        <v>2198</v>
      </c>
      <c r="J409" s="43" t="s">
        <v>1163</v>
      </c>
      <c r="K409" s="24" t="s">
        <v>693</v>
      </c>
      <c r="L409" s="56" t="s">
        <v>1305</v>
      </c>
      <c r="M409" s="56" t="s">
        <v>1306</v>
      </c>
      <c r="N409" s="56" t="s">
        <v>696</v>
      </c>
      <c r="O409" s="141">
        <v>0</v>
      </c>
      <c r="P409" s="58">
        <f t="shared" si="23"/>
        <v>0</v>
      </c>
      <c r="Q409" s="141">
        <v>0</v>
      </c>
      <c r="R409" s="56">
        <v>163</v>
      </c>
      <c r="S409" s="16" t="s">
        <v>1090</v>
      </c>
      <c r="T409" s="76"/>
    </row>
    <row r="410" spans="1:20" ht="54.75" customHeight="1">
      <c r="A410" s="43">
        <v>353</v>
      </c>
      <c r="B410" s="56" t="s">
        <v>1162</v>
      </c>
      <c r="C410" s="24" t="s">
        <v>765</v>
      </c>
      <c r="D410" s="24" t="s">
        <v>945</v>
      </c>
      <c r="E410" s="165" t="s">
        <v>2633</v>
      </c>
      <c r="F410" s="95" t="s">
        <v>1308</v>
      </c>
      <c r="G410" s="76" t="s">
        <v>2639</v>
      </c>
      <c r="H410" s="54">
        <v>1326.1</v>
      </c>
      <c r="I410" s="35" t="s">
        <v>2635</v>
      </c>
      <c r="J410" s="43" t="s">
        <v>1163</v>
      </c>
      <c r="K410" s="35" t="s">
        <v>693</v>
      </c>
      <c r="L410" s="76" t="s">
        <v>2636</v>
      </c>
      <c r="M410" s="76" t="s">
        <v>2637</v>
      </c>
      <c r="N410" s="76" t="s">
        <v>2638</v>
      </c>
      <c r="O410" s="138">
        <v>149383.13</v>
      </c>
      <c r="P410" s="137">
        <f t="shared" si="23"/>
        <v>149383.13</v>
      </c>
      <c r="Q410" s="166">
        <v>0</v>
      </c>
      <c r="R410" s="76">
        <v>106.6</v>
      </c>
      <c r="S410" s="76" t="s">
        <v>1135</v>
      </c>
      <c r="T410" s="76"/>
    </row>
    <row r="411" spans="1:20" ht="99.75" customHeight="1">
      <c r="A411" s="65">
        <v>354</v>
      </c>
      <c r="B411" s="59" t="s">
        <v>1162</v>
      </c>
      <c r="C411" s="24" t="s">
        <v>765</v>
      </c>
      <c r="D411" s="79" t="s">
        <v>945</v>
      </c>
      <c r="E411" s="76" t="s">
        <v>2634</v>
      </c>
      <c r="F411" s="64" t="s">
        <v>1308</v>
      </c>
      <c r="G411" s="76" t="s">
        <v>2640</v>
      </c>
      <c r="H411" s="54">
        <v>3186</v>
      </c>
      <c r="I411" s="35" t="s">
        <v>2641</v>
      </c>
      <c r="J411" s="43" t="s">
        <v>1163</v>
      </c>
      <c r="K411" s="35" t="s">
        <v>693</v>
      </c>
      <c r="L411" s="76" t="s">
        <v>2642</v>
      </c>
      <c r="M411" s="76" t="s">
        <v>2643</v>
      </c>
      <c r="N411" s="76" t="s">
        <v>2638</v>
      </c>
      <c r="O411" s="138">
        <v>358883.87</v>
      </c>
      <c r="P411" s="138">
        <f t="shared" si="23"/>
        <v>358883.87</v>
      </c>
      <c r="Q411" s="144">
        <v>0</v>
      </c>
      <c r="R411" s="76">
        <v>256.1</v>
      </c>
      <c r="S411" s="76" t="s">
        <v>1135</v>
      </c>
      <c r="T411" s="76"/>
    </row>
    <row r="412" spans="1:20" ht="63" customHeight="1">
      <c r="A412" s="43">
        <v>355</v>
      </c>
      <c r="B412" s="56" t="s">
        <v>1162</v>
      </c>
      <c r="C412" s="24" t="s">
        <v>765</v>
      </c>
      <c r="D412" s="24" t="s">
        <v>945</v>
      </c>
      <c r="E412" s="56" t="s">
        <v>673</v>
      </c>
      <c r="F412" s="55" t="s">
        <v>1051</v>
      </c>
      <c r="G412" s="64" t="s">
        <v>1068</v>
      </c>
      <c r="H412" s="54">
        <v>773.1</v>
      </c>
      <c r="I412" s="91" t="s">
        <v>2199</v>
      </c>
      <c r="J412" s="43" t="s">
        <v>1163</v>
      </c>
      <c r="K412" s="24" t="s">
        <v>693</v>
      </c>
      <c r="L412" s="56" t="s">
        <v>1309</v>
      </c>
      <c r="M412" s="56" t="s">
        <v>1310</v>
      </c>
      <c r="N412" s="56" t="s">
        <v>696</v>
      </c>
      <c r="O412" s="141">
        <v>722492</v>
      </c>
      <c r="P412" s="58">
        <f t="shared" si="23"/>
        <v>619592</v>
      </c>
      <c r="Q412" s="141">
        <v>102900</v>
      </c>
      <c r="R412" s="56">
        <v>490</v>
      </c>
      <c r="S412" s="16" t="s">
        <v>1069</v>
      </c>
      <c r="T412" s="76" t="s">
        <v>1111</v>
      </c>
    </row>
    <row r="413" spans="1:20" ht="75" customHeight="1">
      <c r="A413" s="65">
        <v>356</v>
      </c>
      <c r="B413" s="56" t="s">
        <v>1162</v>
      </c>
      <c r="C413" s="24" t="s">
        <v>765</v>
      </c>
      <c r="D413" s="24" t="s">
        <v>945</v>
      </c>
      <c r="E413" s="56" t="s">
        <v>2385</v>
      </c>
      <c r="F413" s="55" t="s">
        <v>1054</v>
      </c>
      <c r="G413" s="64" t="s">
        <v>2386</v>
      </c>
      <c r="H413" s="54">
        <v>50.5</v>
      </c>
      <c r="I413" s="92" t="s">
        <v>3902</v>
      </c>
      <c r="J413" s="43" t="s">
        <v>1163</v>
      </c>
      <c r="K413" s="23" t="s">
        <v>693</v>
      </c>
      <c r="L413" s="56" t="s">
        <v>2387</v>
      </c>
      <c r="M413" s="56" t="s">
        <v>2388</v>
      </c>
      <c r="N413" s="56" t="s">
        <v>2389</v>
      </c>
      <c r="O413" s="141">
        <v>50279.94</v>
      </c>
      <c r="P413" s="58">
        <f t="shared" si="23"/>
        <v>50279.94</v>
      </c>
      <c r="Q413" s="141">
        <v>0</v>
      </c>
      <c r="R413" s="56">
        <v>176.7</v>
      </c>
      <c r="S413" s="16" t="s">
        <v>52</v>
      </c>
      <c r="T413" s="76"/>
    </row>
    <row r="414" spans="1:20" ht="64.5" customHeight="1">
      <c r="A414" s="43">
        <v>357</v>
      </c>
      <c r="B414" s="56" t="s">
        <v>1162</v>
      </c>
      <c r="C414" s="24" t="s">
        <v>765</v>
      </c>
      <c r="D414" s="24" t="s">
        <v>945</v>
      </c>
      <c r="E414" s="56" t="s">
        <v>1052</v>
      </c>
      <c r="F414" s="55" t="s">
        <v>1311</v>
      </c>
      <c r="G414" s="70" t="s">
        <v>1073</v>
      </c>
      <c r="H414" s="54">
        <v>26.8</v>
      </c>
      <c r="I414" s="91" t="s">
        <v>2200</v>
      </c>
      <c r="J414" s="43" t="s">
        <v>1163</v>
      </c>
      <c r="K414" s="24" t="s">
        <v>693</v>
      </c>
      <c r="L414" s="56" t="s">
        <v>1312</v>
      </c>
      <c r="M414" s="56" t="s">
        <v>1313</v>
      </c>
      <c r="N414" s="56" t="s">
        <v>696</v>
      </c>
      <c r="O414" s="141">
        <v>905031.09</v>
      </c>
      <c r="P414" s="58">
        <f t="shared" si="23"/>
        <v>905031.09</v>
      </c>
      <c r="Q414" s="141">
        <v>0</v>
      </c>
      <c r="R414" s="56">
        <v>93.7</v>
      </c>
      <c r="S414" s="16" t="s">
        <v>1074</v>
      </c>
      <c r="T414" s="76"/>
    </row>
    <row r="415" spans="1:20" ht="61.5" customHeight="1">
      <c r="A415" s="65">
        <v>358</v>
      </c>
      <c r="B415" s="56" t="s">
        <v>1162</v>
      </c>
      <c r="C415" s="24" t="s">
        <v>765</v>
      </c>
      <c r="D415" s="24" t="s">
        <v>945</v>
      </c>
      <c r="E415" s="56" t="s">
        <v>1314</v>
      </c>
      <c r="F415" s="55" t="s">
        <v>1315</v>
      </c>
      <c r="G415" s="64" t="s">
        <v>1630</v>
      </c>
      <c r="H415" s="54">
        <v>166.4</v>
      </c>
      <c r="I415" s="91" t="s">
        <v>1667</v>
      </c>
      <c r="J415" s="43" t="s">
        <v>1163</v>
      </c>
      <c r="K415" s="24" t="s">
        <v>693</v>
      </c>
      <c r="L415" s="56" t="s">
        <v>1316</v>
      </c>
      <c r="M415" s="56" t="s">
        <v>1317</v>
      </c>
      <c r="N415" s="56" t="s">
        <v>696</v>
      </c>
      <c r="O415" s="141">
        <v>589879</v>
      </c>
      <c r="P415" s="58">
        <f t="shared" si="23"/>
        <v>27339</v>
      </c>
      <c r="Q415" s="141">
        <v>562540</v>
      </c>
      <c r="R415" s="56">
        <v>183.1</v>
      </c>
      <c r="S415" s="16" t="s">
        <v>1093</v>
      </c>
      <c r="T415" s="76"/>
    </row>
    <row r="416" spans="1:20" ht="63.75" customHeight="1">
      <c r="A416" s="43">
        <v>359</v>
      </c>
      <c r="B416" s="56" t="s">
        <v>1162</v>
      </c>
      <c r="C416" s="24" t="s">
        <v>765</v>
      </c>
      <c r="D416" s="24" t="s">
        <v>945</v>
      </c>
      <c r="E416" s="56" t="s">
        <v>1578</v>
      </c>
      <c r="F416" s="56" t="s">
        <v>1055</v>
      </c>
      <c r="G416" s="64" t="s">
        <v>1056</v>
      </c>
      <c r="H416" s="54" t="s">
        <v>1163</v>
      </c>
      <c r="I416" s="23" t="s">
        <v>2201</v>
      </c>
      <c r="J416" s="43" t="s">
        <v>1163</v>
      </c>
      <c r="K416" s="56" t="s">
        <v>693</v>
      </c>
      <c r="L416" s="56" t="s">
        <v>1318</v>
      </c>
      <c r="M416" s="56" t="s">
        <v>1319</v>
      </c>
      <c r="N416" s="56" t="s">
        <v>696</v>
      </c>
      <c r="O416" s="141">
        <v>6900</v>
      </c>
      <c r="P416" s="58">
        <f t="shared" si="23"/>
        <v>6900</v>
      </c>
      <c r="Q416" s="141">
        <v>0</v>
      </c>
      <c r="R416" s="56"/>
      <c r="S416" s="16" t="s">
        <v>1579</v>
      </c>
      <c r="T416" s="76"/>
    </row>
    <row r="417" spans="1:21" ht="62.25" customHeight="1">
      <c r="A417" s="65">
        <v>360</v>
      </c>
      <c r="B417" s="56" t="s">
        <v>1162</v>
      </c>
      <c r="C417" s="24" t="s">
        <v>765</v>
      </c>
      <c r="D417" s="24" t="s">
        <v>945</v>
      </c>
      <c r="E417" s="24" t="s">
        <v>1406</v>
      </c>
      <c r="F417" s="55" t="s">
        <v>1320</v>
      </c>
      <c r="G417" s="64" t="s">
        <v>1408</v>
      </c>
      <c r="H417" s="54">
        <v>1022.7</v>
      </c>
      <c r="I417" s="91" t="s">
        <v>2202</v>
      </c>
      <c r="J417" s="43" t="s">
        <v>1163</v>
      </c>
      <c r="K417" s="23" t="s">
        <v>693</v>
      </c>
      <c r="L417" s="56" t="s">
        <v>1321</v>
      </c>
      <c r="M417" s="56" t="s">
        <v>1322</v>
      </c>
      <c r="N417" s="56" t="s">
        <v>696</v>
      </c>
      <c r="O417" s="141">
        <v>92953</v>
      </c>
      <c r="P417" s="58">
        <f t="shared" si="23"/>
        <v>92953</v>
      </c>
      <c r="Q417" s="141">
        <v>0</v>
      </c>
      <c r="R417" s="56">
        <v>260.4</v>
      </c>
      <c r="S417" s="16" t="s">
        <v>49</v>
      </c>
      <c r="T417" s="76"/>
      <c r="U417" s="7"/>
    </row>
    <row r="418" spans="1:21" ht="60.75" customHeight="1">
      <c r="A418" s="43">
        <v>361</v>
      </c>
      <c r="B418" s="56" t="s">
        <v>1162</v>
      </c>
      <c r="C418" s="24" t="s">
        <v>765</v>
      </c>
      <c r="D418" s="24" t="s">
        <v>945</v>
      </c>
      <c r="E418" s="24" t="s">
        <v>1406</v>
      </c>
      <c r="F418" s="55" t="s">
        <v>1323</v>
      </c>
      <c r="G418" s="64" t="s">
        <v>1409</v>
      </c>
      <c r="H418" s="54">
        <v>17.1</v>
      </c>
      <c r="I418" s="91" t="s">
        <v>2203</v>
      </c>
      <c r="J418" s="43" t="s">
        <v>1163</v>
      </c>
      <c r="K418" s="24" t="s">
        <v>693</v>
      </c>
      <c r="L418" s="56" t="s">
        <v>1324</v>
      </c>
      <c r="M418" s="56" t="s">
        <v>1325</v>
      </c>
      <c r="N418" s="56" t="s">
        <v>696</v>
      </c>
      <c r="O418" s="141">
        <v>92953</v>
      </c>
      <c r="P418" s="58">
        <f t="shared" si="23"/>
        <v>92953</v>
      </c>
      <c r="Q418" s="141">
        <v>0</v>
      </c>
      <c r="R418" s="56">
        <v>131.6</v>
      </c>
      <c r="S418" s="16" t="s">
        <v>1091</v>
      </c>
      <c r="T418" s="76"/>
      <c r="U418" s="7"/>
    </row>
    <row r="419" spans="1:21" ht="63.75" customHeight="1">
      <c r="A419" s="65">
        <v>362</v>
      </c>
      <c r="B419" s="56" t="s">
        <v>1162</v>
      </c>
      <c r="C419" s="24" t="s">
        <v>765</v>
      </c>
      <c r="D419" s="24" t="s">
        <v>945</v>
      </c>
      <c r="E419" s="56" t="s">
        <v>1326</v>
      </c>
      <c r="F419" s="56" t="s">
        <v>1057</v>
      </c>
      <c r="G419" s="64" t="s">
        <v>1058</v>
      </c>
      <c r="H419" s="54" t="s">
        <v>1163</v>
      </c>
      <c r="I419" s="23" t="s">
        <v>2204</v>
      </c>
      <c r="J419" s="43" t="s">
        <v>1163</v>
      </c>
      <c r="K419" s="56" t="s">
        <v>693</v>
      </c>
      <c r="L419" s="56" t="s">
        <v>1327</v>
      </c>
      <c r="M419" s="56" t="s">
        <v>1328</v>
      </c>
      <c r="N419" s="56" t="s">
        <v>696</v>
      </c>
      <c r="O419" s="141">
        <v>0</v>
      </c>
      <c r="P419" s="58">
        <f t="shared" si="23"/>
        <v>0</v>
      </c>
      <c r="Q419" s="141">
        <v>0</v>
      </c>
      <c r="R419" s="56">
        <v>9</v>
      </c>
      <c r="S419" s="16" t="s">
        <v>1579</v>
      </c>
      <c r="T419" s="76"/>
      <c r="U419" s="7"/>
    </row>
    <row r="420" spans="1:21" ht="60.75" customHeight="1">
      <c r="A420" s="43">
        <v>363</v>
      </c>
      <c r="B420" s="56" t="s">
        <v>1162</v>
      </c>
      <c r="C420" s="24" t="s">
        <v>765</v>
      </c>
      <c r="D420" s="24" t="s">
        <v>945</v>
      </c>
      <c r="E420" s="23" t="s">
        <v>1406</v>
      </c>
      <c r="F420" s="79" t="s">
        <v>1039</v>
      </c>
      <c r="G420" s="76" t="s">
        <v>1407</v>
      </c>
      <c r="H420" s="43">
        <v>511.8</v>
      </c>
      <c r="I420" s="40" t="s">
        <v>2205</v>
      </c>
      <c r="J420" s="43" t="s">
        <v>1163</v>
      </c>
      <c r="K420" s="23" t="s">
        <v>693</v>
      </c>
      <c r="L420" s="23" t="s">
        <v>1040</v>
      </c>
      <c r="M420" s="23" t="s">
        <v>1041</v>
      </c>
      <c r="N420" s="23" t="s">
        <v>696</v>
      </c>
      <c r="O420" s="58">
        <v>4715943</v>
      </c>
      <c r="P420" s="58">
        <f>O420-Q420</f>
        <v>2367819</v>
      </c>
      <c r="Q420" s="58">
        <v>2348124</v>
      </c>
      <c r="R420" s="24">
        <v>270.3</v>
      </c>
      <c r="S420" s="16" t="s">
        <v>1038</v>
      </c>
      <c r="T420" s="76"/>
      <c r="U420" s="7"/>
    </row>
    <row r="421" spans="1:21" ht="61.5" customHeight="1">
      <c r="A421" s="43">
        <v>364</v>
      </c>
      <c r="B421" s="56" t="s">
        <v>1162</v>
      </c>
      <c r="C421" s="24" t="s">
        <v>765</v>
      </c>
      <c r="D421" s="24" t="s">
        <v>945</v>
      </c>
      <c r="E421" s="24" t="s">
        <v>1123</v>
      </c>
      <c r="F421" s="79" t="s">
        <v>311</v>
      </c>
      <c r="G421" s="76" t="s">
        <v>1067</v>
      </c>
      <c r="H421" s="43">
        <v>686.3</v>
      </c>
      <c r="I421" s="40" t="s">
        <v>2206</v>
      </c>
      <c r="J421" s="43" t="s">
        <v>1163</v>
      </c>
      <c r="K421" s="24" t="s">
        <v>693</v>
      </c>
      <c r="L421" s="23" t="s">
        <v>1042</v>
      </c>
      <c r="M421" s="23" t="s">
        <v>1043</v>
      </c>
      <c r="N421" s="23" t="s">
        <v>696</v>
      </c>
      <c r="O421" s="58">
        <v>1192644</v>
      </c>
      <c r="P421" s="58">
        <f>O421-Q421</f>
        <v>1192644</v>
      </c>
      <c r="Q421" s="58">
        <v>0</v>
      </c>
      <c r="R421" s="24">
        <v>334.9</v>
      </c>
      <c r="S421" s="16" t="s">
        <v>1151</v>
      </c>
      <c r="T421" s="76"/>
      <c r="U421" s="7"/>
    </row>
    <row r="422" spans="1:21" ht="62.25" customHeight="1">
      <c r="A422" s="65">
        <v>365</v>
      </c>
      <c r="B422" s="56" t="s">
        <v>1162</v>
      </c>
      <c r="C422" s="24" t="s">
        <v>765</v>
      </c>
      <c r="D422" s="24" t="s">
        <v>945</v>
      </c>
      <c r="E422" s="24" t="s">
        <v>1044</v>
      </c>
      <c r="F422" s="79" t="s">
        <v>1045</v>
      </c>
      <c r="G422" s="76" t="s">
        <v>2207</v>
      </c>
      <c r="H422" s="43">
        <v>259.6</v>
      </c>
      <c r="I422" s="40" t="s">
        <v>2208</v>
      </c>
      <c r="J422" s="43" t="s">
        <v>1163</v>
      </c>
      <c r="K422" s="23" t="s">
        <v>693</v>
      </c>
      <c r="L422" s="24" t="s">
        <v>1046</v>
      </c>
      <c r="M422" s="24" t="s">
        <v>1047</v>
      </c>
      <c r="N422" s="24" t="s">
        <v>696</v>
      </c>
      <c r="O422" s="58">
        <v>177271.42</v>
      </c>
      <c r="P422" s="58">
        <f>O422-Q422</f>
        <v>35354.42000000001</v>
      </c>
      <c r="Q422" s="58">
        <v>141917</v>
      </c>
      <c r="R422" s="24">
        <v>136.4</v>
      </c>
      <c r="S422" s="16" t="s">
        <v>1151</v>
      </c>
      <c r="T422" s="76" t="s">
        <v>48</v>
      </c>
      <c r="U422" s="7"/>
    </row>
    <row r="423" spans="1:21" ht="53.25" customHeight="1">
      <c r="A423" s="43">
        <v>366</v>
      </c>
      <c r="B423" s="56" t="s">
        <v>1162</v>
      </c>
      <c r="C423" s="24" t="s">
        <v>765</v>
      </c>
      <c r="D423" s="24" t="s">
        <v>945</v>
      </c>
      <c r="E423" s="24" t="s">
        <v>862</v>
      </c>
      <c r="F423" s="79" t="s">
        <v>55</v>
      </c>
      <c r="G423" s="76" t="s">
        <v>2209</v>
      </c>
      <c r="H423" s="43">
        <v>57.3</v>
      </c>
      <c r="I423" s="40" t="s">
        <v>2210</v>
      </c>
      <c r="J423" s="43" t="s">
        <v>1163</v>
      </c>
      <c r="K423" s="23" t="s">
        <v>693</v>
      </c>
      <c r="L423" s="24" t="s">
        <v>56</v>
      </c>
      <c r="M423" s="24" t="s">
        <v>57</v>
      </c>
      <c r="N423" s="24" t="s">
        <v>696</v>
      </c>
      <c r="O423" s="141">
        <v>6752.54</v>
      </c>
      <c r="P423" s="58">
        <f>O423-Q423</f>
        <v>6752.54</v>
      </c>
      <c r="Q423" s="139">
        <v>0</v>
      </c>
      <c r="R423" s="26">
        <v>30.1</v>
      </c>
      <c r="S423" s="16" t="s">
        <v>1151</v>
      </c>
      <c r="T423" s="76" t="s">
        <v>2211</v>
      </c>
      <c r="U423" s="7"/>
    </row>
    <row r="424" spans="1:21" ht="61.5" customHeight="1">
      <c r="A424" s="65">
        <v>367</v>
      </c>
      <c r="B424" s="56" t="s">
        <v>1162</v>
      </c>
      <c r="C424" s="24" t="s">
        <v>765</v>
      </c>
      <c r="D424" s="24" t="s">
        <v>945</v>
      </c>
      <c r="E424" s="24" t="s">
        <v>863</v>
      </c>
      <c r="F424" s="79" t="s">
        <v>58</v>
      </c>
      <c r="G424" s="76" t="s">
        <v>2212</v>
      </c>
      <c r="H424" s="43">
        <v>242.3</v>
      </c>
      <c r="I424" s="40" t="s">
        <v>2213</v>
      </c>
      <c r="J424" s="43" t="s">
        <v>1163</v>
      </c>
      <c r="K424" s="24" t="s">
        <v>693</v>
      </c>
      <c r="L424" s="24" t="s">
        <v>59</v>
      </c>
      <c r="M424" s="24" t="s">
        <v>60</v>
      </c>
      <c r="N424" s="24" t="s">
        <v>696</v>
      </c>
      <c r="O424" s="58">
        <v>6888</v>
      </c>
      <c r="P424" s="58">
        <f>O424-Q424</f>
        <v>6888</v>
      </c>
      <c r="Q424" s="58">
        <v>0</v>
      </c>
      <c r="R424" s="24">
        <v>27.2</v>
      </c>
      <c r="S424" s="16" t="s">
        <v>1151</v>
      </c>
      <c r="T424" s="76" t="s">
        <v>2214</v>
      </c>
      <c r="U424" s="7"/>
    </row>
    <row r="425" spans="1:21" ht="63" customHeight="1">
      <c r="A425" s="43">
        <v>368</v>
      </c>
      <c r="B425" s="56" t="s">
        <v>1162</v>
      </c>
      <c r="C425" s="24" t="s">
        <v>765</v>
      </c>
      <c r="D425" s="24" t="s">
        <v>945</v>
      </c>
      <c r="E425" s="24" t="s">
        <v>1065</v>
      </c>
      <c r="F425" s="79" t="s">
        <v>1003</v>
      </c>
      <c r="G425" s="76" t="s">
        <v>2215</v>
      </c>
      <c r="H425" s="43">
        <v>1717.8</v>
      </c>
      <c r="I425" s="40" t="s">
        <v>2216</v>
      </c>
      <c r="J425" s="43" t="s">
        <v>1163</v>
      </c>
      <c r="K425" s="23" t="s">
        <v>693</v>
      </c>
      <c r="L425" s="24" t="s">
        <v>1004</v>
      </c>
      <c r="M425" s="24" t="s">
        <v>1005</v>
      </c>
      <c r="N425" s="24" t="s">
        <v>696</v>
      </c>
      <c r="O425" s="58">
        <v>124880.21</v>
      </c>
      <c r="P425" s="58">
        <f aca="true" t="shared" si="24" ref="P425:P455">O425-Q425</f>
        <v>124880.21</v>
      </c>
      <c r="Q425" s="58">
        <v>0</v>
      </c>
      <c r="R425" s="24">
        <v>189.3</v>
      </c>
      <c r="S425" s="16" t="s">
        <v>1139</v>
      </c>
      <c r="T425" s="76"/>
      <c r="U425" s="7"/>
    </row>
    <row r="426" spans="1:21" ht="63.75" customHeight="1">
      <c r="A426" s="65">
        <v>369</v>
      </c>
      <c r="B426" s="56" t="s">
        <v>1162</v>
      </c>
      <c r="C426" s="24" t="s">
        <v>765</v>
      </c>
      <c r="D426" s="24" t="s">
        <v>945</v>
      </c>
      <c r="E426" s="24" t="s">
        <v>652</v>
      </c>
      <c r="F426" s="79" t="s">
        <v>653</v>
      </c>
      <c r="G426" s="76" t="s">
        <v>2217</v>
      </c>
      <c r="H426" s="43">
        <v>4762.4</v>
      </c>
      <c r="I426" s="40" t="s">
        <v>2218</v>
      </c>
      <c r="J426" s="43" t="s">
        <v>1163</v>
      </c>
      <c r="K426" s="23" t="s">
        <v>693</v>
      </c>
      <c r="L426" s="24" t="s">
        <v>654</v>
      </c>
      <c r="M426" s="24" t="s">
        <v>655</v>
      </c>
      <c r="N426" s="24" t="s">
        <v>696</v>
      </c>
      <c r="O426" s="58">
        <v>346207.09</v>
      </c>
      <c r="P426" s="58">
        <f t="shared" si="24"/>
        <v>346207.09</v>
      </c>
      <c r="Q426" s="58">
        <v>0</v>
      </c>
      <c r="R426" s="24">
        <v>524.8</v>
      </c>
      <c r="S426" s="16" t="s">
        <v>1135</v>
      </c>
      <c r="T426" s="76"/>
      <c r="U426" s="7"/>
    </row>
    <row r="427" spans="1:21" ht="79.5" customHeight="1">
      <c r="A427" s="43">
        <v>370</v>
      </c>
      <c r="B427" s="56" t="s">
        <v>1162</v>
      </c>
      <c r="C427" s="24" t="s">
        <v>765</v>
      </c>
      <c r="D427" s="24" t="s">
        <v>945</v>
      </c>
      <c r="E427" s="24" t="s">
        <v>50</v>
      </c>
      <c r="F427" s="79" t="s">
        <v>1003</v>
      </c>
      <c r="G427" s="76" t="s">
        <v>2219</v>
      </c>
      <c r="H427" s="43">
        <v>6288.7</v>
      </c>
      <c r="I427" s="40" t="s">
        <v>2220</v>
      </c>
      <c r="J427" s="43" t="s">
        <v>1163</v>
      </c>
      <c r="K427" s="24" t="s">
        <v>693</v>
      </c>
      <c r="L427" s="24" t="s">
        <v>656</v>
      </c>
      <c r="M427" s="24" t="s">
        <v>657</v>
      </c>
      <c r="N427" s="24" t="s">
        <v>696</v>
      </c>
      <c r="O427" s="58">
        <v>382291</v>
      </c>
      <c r="P427" s="58">
        <f t="shared" si="24"/>
        <v>382291</v>
      </c>
      <c r="Q427" s="58">
        <v>0</v>
      </c>
      <c r="R427" s="24">
        <v>693</v>
      </c>
      <c r="S427" s="16" t="s">
        <v>1139</v>
      </c>
      <c r="T427" s="76"/>
      <c r="U427" s="7"/>
    </row>
    <row r="428" spans="1:21" ht="49.5" customHeight="1">
      <c r="A428" s="65">
        <v>371</v>
      </c>
      <c r="B428" s="56" t="s">
        <v>1162</v>
      </c>
      <c r="C428" s="24" t="s">
        <v>765</v>
      </c>
      <c r="D428" s="24" t="s">
        <v>945</v>
      </c>
      <c r="E428" s="79" t="s">
        <v>1060</v>
      </c>
      <c r="F428" s="76" t="s">
        <v>658</v>
      </c>
      <c r="G428" s="43" t="s">
        <v>2221</v>
      </c>
      <c r="H428" s="43">
        <v>66.9</v>
      </c>
      <c r="I428" s="90" t="s">
        <v>2845</v>
      </c>
      <c r="J428" s="43" t="s">
        <v>1163</v>
      </c>
      <c r="K428" s="33" t="s">
        <v>693</v>
      </c>
      <c r="L428" s="33" t="s">
        <v>1061</v>
      </c>
      <c r="M428" s="33" t="s">
        <v>1062</v>
      </c>
      <c r="N428" s="33" t="s">
        <v>1063</v>
      </c>
      <c r="O428" s="137">
        <v>68485.53</v>
      </c>
      <c r="P428" s="58">
        <f t="shared" si="24"/>
        <v>68485.53</v>
      </c>
      <c r="Q428" s="137">
        <v>0</v>
      </c>
      <c r="R428" s="33">
        <v>35</v>
      </c>
      <c r="S428" s="16" t="s">
        <v>2846</v>
      </c>
      <c r="T428" s="76"/>
      <c r="U428" s="7"/>
    </row>
    <row r="429" spans="1:21" ht="60">
      <c r="A429" s="43">
        <v>372</v>
      </c>
      <c r="B429" s="56" t="s">
        <v>1162</v>
      </c>
      <c r="C429" s="24" t="s">
        <v>765</v>
      </c>
      <c r="D429" s="24" t="s">
        <v>945</v>
      </c>
      <c r="E429" s="74" t="s">
        <v>1064</v>
      </c>
      <c r="F429" s="99" t="s">
        <v>1329</v>
      </c>
      <c r="G429" s="76" t="s">
        <v>332</v>
      </c>
      <c r="H429" s="85" t="s">
        <v>2316</v>
      </c>
      <c r="I429" s="40" t="s">
        <v>2088</v>
      </c>
      <c r="J429" s="43" t="s">
        <v>1163</v>
      </c>
      <c r="K429" s="76" t="s">
        <v>693</v>
      </c>
      <c r="L429" s="76" t="s">
        <v>612</v>
      </c>
      <c r="M429" s="76" t="s">
        <v>613</v>
      </c>
      <c r="N429" s="76" t="s">
        <v>614</v>
      </c>
      <c r="O429" s="146">
        <v>282649.68</v>
      </c>
      <c r="P429" s="58">
        <f t="shared" si="24"/>
        <v>282649.68</v>
      </c>
      <c r="Q429" s="138">
        <v>0</v>
      </c>
      <c r="R429" s="76">
        <v>59.1</v>
      </c>
      <c r="S429" s="71" t="s">
        <v>333</v>
      </c>
      <c r="T429" s="76" t="s">
        <v>2222</v>
      </c>
      <c r="U429" s="7"/>
    </row>
    <row r="430" spans="1:21" ht="61.5" customHeight="1">
      <c r="A430" s="65">
        <v>373</v>
      </c>
      <c r="B430" s="56" t="s">
        <v>1162</v>
      </c>
      <c r="C430" s="24" t="s">
        <v>765</v>
      </c>
      <c r="D430" s="79" t="s">
        <v>945</v>
      </c>
      <c r="E430" s="76" t="s">
        <v>659</v>
      </c>
      <c r="F430" s="72" t="s">
        <v>660</v>
      </c>
      <c r="G430" s="76" t="s">
        <v>2223</v>
      </c>
      <c r="H430" s="43">
        <v>343.7</v>
      </c>
      <c r="I430" s="94" t="s">
        <v>2224</v>
      </c>
      <c r="J430" s="43" t="s">
        <v>1163</v>
      </c>
      <c r="K430" s="73" t="s">
        <v>693</v>
      </c>
      <c r="L430" s="76" t="s">
        <v>661</v>
      </c>
      <c r="M430" s="76" t="s">
        <v>662</v>
      </c>
      <c r="N430" s="76" t="s">
        <v>696</v>
      </c>
      <c r="O430" s="147">
        <v>75000</v>
      </c>
      <c r="P430" s="58">
        <f t="shared" si="24"/>
        <v>75000</v>
      </c>
      <c r="Q430" s="148">
        <v>0</v>
      </c>
      <c r="R430" s="74">
        <v>84.2</v>
      </c>
      <c r="S430" s="16" t="s">
        <v>992</v>
      </c>
      <c r="T430" s="76"/>
      <c r="U430" s="7"/>
    </row>
    <row r="431" spans="1:21" ht="60">
      <c r="A431" s="43">
        <v>374</v>
      </c>
      <c r="B431" s="56" t="s">
        <v>1162</v>
      </c>
      <c r="C431" s="24" t="s">
        <v>765</v>
      </c>
      <c r="D431" s="79" t="s">
        <v>945</v>
      </c>
      <c r="E431" s="76" t="s">
        <v>1435</v>
      </c>
      <c r="F431" s="15" t="s">
        <v>13</v>
      </c>
      <c r="G431" s="76" t="s">
        <v>2225</v>
      </c>
      <c r="H431" s="43">
        <v>48.5</v>
      </c>
      <c r="I431" s="40" t="s">
        <v>2226</v>
      </c>
      <c r="J431" s="43" t="s">
        <v>1163</v>
      </c>
      <c r="K431" s="76" t="s">
        <v>693</v>
      </c>
      <c r="L431" s="154" t="s">
        <v>607</v>
      </c>
      <c r="M431" s="154" t="s">
        <v>608</v>
      </c>
      <c r="N431" s="154" t="s">
        <v>611</v>
      </c>
      <c r="O431" s="149">
        <v>77576.27</v>
      </c>
      <c r="P431" s="58">
        <f t="shared" si="24"/>
        <v>0</v>
      </c>
      <c r="Q431" s="149">
        <v>77576.27</v>
      </c>
      <c r="R431" s="80"/>
      <c r="S431" s="16" t="s">
        <v>1097</v>
      </c>
      <c r="T431" s="76"/>
      <c r="U431" s="7"/>
    </row>
    <row r="432" spans="1:21" ht="72">
      <c r="A432" s="65">
        <v>375</v>
      </c>
      <c r="B432" s="56" t="s">
        <v>1162</v>
      </c>
      <c r="C432" s="24" t="s">
        <v>765</v>
      </c>
      <c r="D432" s="24" t="s">
        <v>945</v>
      </c>
      <c r="E432" s="76" t="s">
        <v>856</v>
      </c>
      <c r="F432" s="16" t="s">
        <v>857</v>
      </c>
      <c r="G432" s="76" t="s">
        <v>2227</v>
      </c>
      <c r="H432" s="43">
        <v>480</v>
      </c>
      <c r="I432" s="40" t="s">
        <v>2228</v>
      </c>
      <c r="J432" s="43" t="s">
        <v>1163</v>
      </c>
      <c r="K432" s="76" t="s">
        <v>693</v>
      </c>
      <c r="L432" s="154" t="s">
        <v>605</v>
      </c>
      <c r="M432" s="154" t="s">
        <v>609</v>
      </c>
      <c r="N432" s="154" t="s">
        <v>611</v>
      </c>
      <c r="O432" s="149">
        <v>534338.98</v>
      </c>
      <c r="P432" s="58">
        <f t="shared" si="24"/>
        <v>0</v>
      </c>
      <c r="Q432" s="149">
        <v>534338.98</v>
      </c>
      <c r="R432" s="80"/>
      <c r="S432" s="16" t="s">
        <v>1097</v>
      </c>
      <c r="T432" s="76"/>
      <c r="U432" s="7"/>
    </row>
    <row r="433" spans="1:21" ht="96">
      <c r="A433" s="43">
        <v>376</v>
      </c>
      <c r="B433" s="56" t="s">
        <v>1162</v>
      </c>
      <c r="C433" s="24" t="s">
        <v>765</v>
      </c>
      <c r="D433" s="24" t="s">
        <v>945</v>
      </c>
      <c r="E433" s="76" t="s">
        <v>858</v>
      </c>
      <c r="F433" s="16" t="s">
        <v>859</v>
      </c>
      <c r="G433" s="76" t="s">
        <v>2229</v>
      </c>
      <c r="H433" s="43">
        <v>286.4</v>
      </c>
      <c r="I433" s="40" t="s">
        <v>2230</v>
      </c>
      <c r="J433" s="43" t="s">
        <v>1163</v>
      </c>
      <c r="K433" s="75" t="s">
        <v>693</v>
      </c>
      <c r="L433" s="75" t="s">
        <v>606</v>
      </c>
      <c r="M433" s="75" t="s">
        <v>610</v>
      </c>
      <c r="N433" s="154" t="s">
        <v>611</v>
      </c>
      <c r="O433" s="140">
        <v>501338.98</v>
      </c>
      <c r="P433" s="58">
        <f t="shared" si="24"/>
        <v>0</v>
      </c>
      <c r="Q433" s="140">
        <v>501338.98</v>
      </c>
      <c r="R433" s="75"/>
      <c r="S433" s="16" t="s">
        <v>1097</v>
      </c>
      <c r="T433" s="76"/>
      <c r="U433" s="7"/>
    </row>
    <row r="434" spans="1:21" ht="241.5" customHeight="1">
      <c r="A434" s="65">
        <v>377</v>
      </c>
      <c r="B434" s="56" t="s">
        <v>1162</v>
      </c>
      <c r="C434" s="24" t="s">
        <v>765</v>
      </c>
      <c r="D434" s="24" t="s">
        <v>945</v>
      </c>
      <c r="E434" s="76" t="s">
        <v>565</v>
      </c>
      <c r="F434" s="16" t="s">
        <v>2552</v>
      </c>
      <c r="G434" s="76" t="s">
        <v>2231</v>
      </c>
      <c r="H434" s="43">
        <v>347.8</v>
      </c>
      <c r="I434" s="40" t="s">
        <v>2232</v>
      </c>
      <c r="J434" s="40"/>
      <c r="K434" s="24" t="s">
        <v>693</v>
      </c>
      <c r="L434" s="24" t="s">
        <v>615</v>
      </c>
      <c r="M434" s="24" t="s">
        <v>869</v>
      </c>
      <c r="N434" s="24" t="s">
        <v>870</v>
      </c>
      <c r="O434" s="58">
        <v>145800</v>
      </c>
      <c r="P434" s="58">
        <f t="shared" si="24"/>
        <v>0</v>
      </c>
      <c r="Q434" s="58">
        <v>145800</v>
      </c>
      <c r="R434" s="24"/>
      <c r="S434" s="16" t="s">
        <v>423</v>
      </c>
      <c r="T434" s="76"/>
      <c r="U434" s="7"/>
    </row>
    <row r="435" spans="1:21" ht="198" customHeight="1">
      <c r="A435" s="43">
        <v>378</v>
      </c>
      <c r="B435" s="56" t="s">
        <v>1162</v>
      </c>
      <c r="C435" s="24" t="s">
        <v>765</v>
      </c>
      <c r="D435" s="24" t="s">
        <v>945</v>
      </c>
      <c r="E435" s="76" t="s">
        <v>566</v>
      </c>
      <c r="F435" s="16" t="s">
        <v>1443</v>
      </c>
      <c r="G435" s="76" t="s">
        <v>2233</v>
      </c>
      <c r="H435" s="43" t="s">
        <v>1163</v>
      </c>
      <c r="I435" s="40" t="s">
        <v>2234</v>
      </c>
      <c r="J435" s="40"/>
      <c r="K435" s="24" t="s">
        <v>693</v>
      </c>
      <c r="L435" s="24" t="s">
        <v>616</v>
      </c>
      <c r="M435" s="24" t="s">
        <v>871</v>
      </c>
      <c r="N435" s="24" t="s">
        <v>870</v>
      </c>
      <c r="O435" s="58">
        <v>191200</v>
      </c>
      <c r="P435" s="58">
        <f t="shared" si="24"/>
        <v>0</v>
      </c>
      <c r="Q435" s="58">
        <v>191200</v>
      </c>
      <c r="R435" s="24"/>
      <c r="S435" s="16" t="s">
        <v>423</v>
      </c>
      <c r="T435" s="76"/>
      <c r="U435" s="7"/>
    </row>
    <row r="436" spans="1:21" ht="219" customHeight="1">
      <c r="A436" s="65">
        <v>379</v>
      </c>
      <c r="B436" s="56" t="s">
        <v>1162</v>
      </c>
      <c r="C436" s="24" t="s">
        <v>765</v>
      </c>
      <c r="D436" s="24" t="s">
        <v>945</v>
      </c>
      <c r="E436" s="76" t="s">
        <v>567</v>
      </c>
      <c r="F436" s="16" t="s">
        <v>1439</v>
      </c>
      <c r="G436" s="76" t="s">
        <v>2235</v>
      </c>
      <c r="H436" s="43">
        <v>16.2</v>
      </c>
      <c r="I436" s="40" t="s">
        <v>2236</v>
      </c>
      <c r="J436" s="40"/>
      <c r="K436" s="24" t="s">
        <v>693</v>
      </c>
      <c r="L436" s="24" t="s">
        <v>617</v>
      </c>
      <c r="M436" s="24" t="s">
        <v>872</v>
      </c>
      <c r="N436" s="24" t="s">
        <v>870</v>
      </c>
      <c r="O436" s="58">
        <v>6900</v>
      </c>
      <c r="P436" s="58">
        <f t="shared" si="24"/>
        <v>0</v>
      </c>
      <c r="Q436" s="58">
        <v>6900</v>
      </c>
      <c r="R436" s="24"/>
      <c r="S436" s="16" t="s">
        <v>1089</v>
      </c>
      <c r="T436" s="76"/>
      <c r="U436" s="7"/>
    </row>
    <row r="437" spans="1:21" ht="224.25" customHeight="1">
      <c r="A437" s="43">
        <v>380</v>
      </c>
      <c r="B437" s="56" t="s">
        <v>1162</v>
      </c>
      <c r="C437" s="24" t="s">
        <v>765</v>
      </c>
      <c r="D437" s="24" t="s">
        <v>945</v>
      </c>
      <c r="E437" s="76" t="s">
        <v>568</v>
      </c>
      <c r="F437" s="16" t="s">
        <v>1446</v>
      </c>
      <c r="G437" s="76" t="s">
        <v>2237</v>
      </c>
      <c r="H437" s="43" t="s">
        <v>1163</v>
      </c>
      <c r="I437" s="40" t="s">
        <v>2238</v>
      </c>
      <c r="J437" s="40"/>
      <c r="K437" s="24" t="s">
        <v>693</v>
      </c>
      <c r="L437" s="24" t="s">
        <v>618</v>
      </c>
      <c r="M437" s="24" t="s">
        <v>873</v>
      </c>
      <c r="N437" s="24" t="s">
        <v>870</v>
      </c>
      <c r="O437" s="58">
        <v>1800</v>
      </c>
      <c r="P437" s="58">
        <f t="shared" si="24"/>
        <v>0</v>
      </c>
      <c r="Q437" s="58">
        <v>1800</v>
      </c>
      <c r="R437" s="24"/>
      <c r="S437" s="16" t="s">
        <v>1089</v>
      </c>
      <c r="T437" s="76"/>
      <c r="U437" s="7"/>
    </row>
    <row r="438" spans="1:21" ht="252">
      <c r="A438" s="65">
        <v>381</v>
      </c>
      <c r="B438" s="56" t="s">
        <v>1162</v>
      </c>
      <c r="C438" s="24" t="s">
        <v>765</v>
      </c>
      <c r="D438" s="24" t="s">
        <v>945</v>
      </c>
      <c r="E438" s="76" t="s">
        <v>569</v>
      </c>
      <c r="F438" s="16" t="s">
        <v>1445</v>
      </c>
      <c r="G438" s="76" t="s">
        <v>2239</v>
      </c>
      <c r="H438" s="43">
        <v>271.3</v>
      </c>
      <c r="I438" s="40" t="s">
        <v>2240</v>
      </c>
      <c r="J438" s="40"/>
      <c r="K438" s="24" t="s">
        <v>693</v>
      </c>
      <c r="L438" s="24" t="s">
        <v>619</v>
      </c>
      <c r="M438" s="24" t="s">
        <v>874</v>
      </c>
      <c r="N438" s="24" t="s">
        <v>870</v>
      </c>
      <c r="O438" s="58">
        <v>127400</v>
      </c>
      <c r="P438" s="58">
        <f t="shared" si="24"/>
        <v>0</v>
      </c>
      <c r="Q438" s="58">
        <v>127400</v>
      </c>
      <c r="R438" s="24"/>
      <c r="S438" s="16" t="s">
        <v>1089</v>
      </c>
      <c r="T438" s="76"/>
      <c r="U438" s="7"/>
    </row>
    <row r="439" spans="1:21" ht="212.25" customHeight="1">
      <c r="A439" s="43">
        <v>382</v>
      </c>
      <c r="B439" s="56" t="s">
        <v>1162</v>
      </c>
      <c r="C439" s="24" t="s">
        <v>765</v>
      </c>
      <c r="D439" s="24" t="s">
        <v>945</v>
      </c>
      <c r="E439" s="76" t="s">
        <v>570</v>
      </c>
      <c r="F439" s="16" t="s">
        <v>1434</v>
      </c>
      <c r="G439" s="76" t="s">
        <v>2241</v>
      </c>
      <c r="H439" s="43">
        <v>104.3</v>
      </c>
      <c r="I439" s="40" t="s">
        <v>2242</v>
      </c>
      <c r="J439" s="40"/>
      <c r="K439" s="24" t="s">
        <v>693</v>
      </c>
      <c r="L439" s="24" t="s">
        <v>864</v>
      </c>
      <c r="M439" s="24" t="s">
        <v>875</v>
      </c>
      <c r="N439" s="24" t="s">
        <v>870</v>
      </c>
      <c r="O439" s="58">
        <v>236058</v>
      </c>
      <c r="P439" s="58">
        <f t="shared" si="24"/>
        <v>0</v>
      </c>
      <c r="Q439" s="58">
        <v>236058</v>
      </c>
      <c r="R439" s="24"/>
      <c r="S439" s="16" t="s">
        <v>1089</v>
      </c>
      <c r="T439" s="76"/>
      <c r="U439" s="7"/>
    </row>
    <row r="440" spans="1:21" ht="211.5" customHeight="1">
      <c r="A440" s="65">
        <v>383</v>
      </c>
      <c r="B440" s="56" t="s">
        <v>1162</v>
      </c>
      <c r="C440" s="24" t="s">
        <v>765</v>
      </c>
      <c r="D440" s="24" t="s">
        <v>945</v>
      </c>
      <c r="E440" s="76" t="s">
        <v>571</v>
      </c>
      <c r="F440" s="16" t="s">
        <v>1438</v>
      </c>
      <c r="G440" s="76" t="s">
        <v>2243</v>
      </c>
      <c r="H440" s="43">
        <v>85.9</v>
      </c>
      <c r="I440" s="90" t="s">
        <v>2244</v>
      </c>
      <c r="J440" s="90"/>
      <c r="K440" s="33" t="s">
        <v>693</v>
      </c>
      <c r="L440" s="33" t="s">
        <v>865</v>
      </c>
      <c r="M440" s="33" t="s">
        <v>876</v>
      </c>
      <c r="N440" s="33" t="s">
        <v>870</v>
      </c>
      <c r="O440" s="58">
        <v>16500</v>
      </c>
      <c r="P440" s="58">
        <f t="shared" si="24"/>
        <v>0</v>
      </c>
      <c r="Q440" s="58">
        <v>16500</v>
      </c>
      <c r="R440" s="24"/>
      <c r="S440" s="16" t="s">
        <v>1066</v>
      </c>
      <c r="T440" s="76"/>
      <c r="U440" s="7"/>
    </row>
    <row r="441" spans="1:21" ht="279.75" customHeight="1">
      <c r="A441" s="43">
        <v>384</v>
      </c>
      <c r="B441" s="56" t="s">
        <v>1162</v>
      </c>
      <c r="C441" s="24" t="s">
        <v>765</v>
      </c>
      <c r="D441" s="24" t="s">
        <v>945</v>
      </c>
      <c r="E441" s="76" t="s">
        <v>572</v>
      </c>
      <c r="F441" s="16" t="s">
        <v>1436</v>
      </c>
      <c r="G441" s="76" t="s">
        <v>2245</v>
      </c>
      <c r="H441" s="29">
        <v>1</v>
      </c>
      <c r="I441" s="35" t="s">
        <v>2246</v>
      </c>
      <c r="J441" s="35"/>
      <c r="K441" s="76" t="s">
        <v>693</v>
      </c>
      <c r="L441" s="76" t="s">
        <v>866</v>
      </c>
      <c r="M441" s="76" t="s">
        <v>877</v>
      </c>
      <c r="N441" s="76" t="s">
        <v>870</v>
      </c>
      <c r="O441" s="150">
        <v>8300</v>
      </c>
      <c r="P441" s="58">
        <f t="shared" si="24"/>
        <v>0</v>
      </c>
      <c r="Q441" s="58">
        <v>8300</v>
      </c>
      <c r="R441" s="24"/>
      <c r="S441" s="16" t="s">
        <v>1066</v>
      </c>
      <c r="T441" s="76"/>
      <c r="U441" s="7"/>
    </row>
    <row r="442" spans="1:21" ht="209.25" customHeight="1">
      <c r="A442" s="65">
        <v>385</v>
      </c>
      <c r="B442" s="56" t="s">
        <v>1162</v>
      </c>
      <c r="C442" s="24" t="s">
        <v>765</v>
      </c>
      <c r="D442" s="24" t="s">
        <v>945</v>
      </c>
      <c r="E442" s="76" t="s">
        <v>573</v>
      </c>
      <c r="F442" s="16" t="s">
        <v>1444</v>
      </c>
      <c r="G442" s="76" t="s">
        <v>2247</v>
      </c>
      <c r="H442" s="29">
        <v>39.7</v>
      </c>
      <c r="I442" s="35" t="s">
        <v>2248</v>
      </c>
      <c r="J442" s="35"/>
      <c r="K442" s="76" t="s">
        <v>693</v>
      </c>
      <c r="L442" s="76" t="s">
        <v>867</v>
      </c>
      <c r="M442" s="76" t="s">
        <v>878</v>
      </c>
      <c r="N442" s="76" t="s">
        <v>870</v>
      </c>
      <c r="O442" s="150">
        <v>42700</v>
      </c>
      <c r="P442" s="58">
        <f t="shared" si="24"/>
        <v>0</v>
      </c>
      <c r="Q442" s="58">
        <v>42700</v>
      </c>
      <c r="R442" s="24"/>
      <c r="S442" s="16" t="s">
        <v>1066</v>
      </c>
      <c r="T442" s="76"/>
      <c r="U442" s="7"/>
    </row>
    <row r="443" spans="1:21" ht="255.75" customHeight="1">
      <c r="A443" s="43">
        <v>386</v>
      </c>
      <c r="B443" s="56" t="s">
        <v>1162</v>
      </c>
      <c r="C443" s="24" t="s">
        <v>765</v>
      </c>
      <c r="D443" s="24" t="s">
        <v>945</v>
      </c>
      <c r="E443" s="76" t="s">
        <v>574</v>
      </c>
      <c r="F443" s="16" t="s">
        <v>1442</v>
      </c>
      <c r="G443" s="76" t="s">
        <v>2249</v>
      </c>
      <c r="H443" s="29">
        <v>372.8</v>
      </c>
      <c r="I443" s="35" t="s">
        <v>2250</v>
      </c>
      <c r="J443" s="35"/>
      <c r="K443" s="76" t="s">
        <v>693</v>
      </c>
      <c r="L443" s="76" t="s">
        <v>868</v>
      </c>
      <c r="M443" s="76" t="s">
        <v>879</v>
      </c>
      <c r="N443" s="76" t="s">
        <v>870</v>
      </c>
      <c r="O443" s="150">
        <v>154400</v>
      </c>
      <c r="P443" s="58">
        <f t="shared" si="24"/>
        <v>0</v>
      </c>
      <c r="Q443" s="58">
        <v>154400</v>
      </c>
      <c r="R443" s="24"/>
      <c r="S443" s="16" t="s">
        <v>1066</v>
      </c>
      <c r="T443" s="76"/>
      <c r="U443" s="7"/>
    </row>
    <row r="444" spans="1:21" ht="144">
      <c r="A444" s="65">
        <v>387</v>
      </c>
      <c r="B444" s="56" t="s">
        <v>1162</v>
      </c>
      <c r="C444" s="33" t="s">
        <v>765</v>
      </c>
      <c r="D444" s="24" t="s">
        <v>945</v>
      </c>
      <c r="E444" s="76" t="s">
        <v>575</v>
      </c>
      <c r="F444" s="16" t="s">
        <v>564</v>
      </c>
      <c r="G444" s="76" t="s">
        <v>2251</v>
      </c>
      <c r="H444" s="29" t="s">
        <v>1163</v>
      </c>
      <c r="I444" s="35" t="s">
        <v>2252</v>
      </c>
      <c r="J444" s="35"/>
      <c r="K444" s="76" t="s">
        <v>693</v>
      </c>
      <c r="L444" s="76" t="s">
        <v>880</v>
      </c>
      <c r="M444" s="76" t="s">
        <v>881</v>
      </c>
      <c r="N444" s="76" t="s">
        <v>870</v>
      </c>
      <c r="O444" s="150">
        <v>11028900</v>
      </c>
      <c r="P444" s="58">
        <f t="shared" si="24"/>
        <v>0</v>
      </c>
      <c r="Q444" s="58">
        <v>11028900</v>
      </c>
      <c r="R444" s="24"/>
      <c r="S444" s="16" t="s">
        <v>424</v>
      </c>
      <c r="T444" s="76"/>
      <c r="U444" s="7"/>
    </row>
    <row r="445" spans="1:21" ht="62.25" customHeight="1">
      <c r="A445" s="43">
        <v>388</v>
      </c>
      <c r="B445" s="56" t="s">
        <v>1162</v>
      </c>
      <c r="C445" s="24" t="s">
        <v>765</v>
      </c>
      <c r="D445" s="24" t="s">
        <v>945</v>
      </c>
      <c r="E445" s="24" t="s">
        <v>1223</v>
      </c>
      <c r="F445" s="24" t="s">
        <v>1224</v>
      </c>
      <c r="G445" s="24" t="s">
        <v>2253</v>
      </c>
      <c r="H445" s="110">
        <v>117.7</v>
      </c>
      <c r="I445" s="35" t="s">
        <v>2254</v>
      </c>
      <c r="J445" s="35"/>
      <c r="K445" s="35" t="s">
        <v>693</v>
      </c>
      <c r="L445" s="76" t="s">
        <v>1225</v>
      </c>
      <c r="M445" s="76" t="s">
        <v>1226</v>
      </c>
      <c r="N445" s="76" t="s">
        <v>696</v>
      </c>
      <c r="O445" s="150">
        <v>37254.72</v>
      </c>
      <c r="P445" s="58">
        <f t="shared" si="24"/>
        <v>37254.72</v>
      </c>
      <c r="Q445" s="58">
        <v>0</v>
      </c>
      <c r="R445" s="26">
        <v>54.5</v>
      </c>
      <c r="S445" s="76" t="s">
        <v>1135</v>
      </c>
      <c r="T445" s="76" t="s">
        <v>1479</v>
      </c>
      <c r="U445" s="7"/>
    </row>
    <row r="446" spans="1:21" ht="63" customHeight="1">
      <c r="A446" s="65">
        <v>389</v>
      </c>
      <c r="B446" s="56" t="s">
        <v>1162</v>
      </c>
      <c r="C446" s="24" t="s">
        <v>765</v>
      </c>
      <c r="D446" s="24" t="s">
        <v>945</v>
      </c>
      <c r="E446" s="76" t="s">
        <v>1243</v>
      </c>
      <c r="F446" s="76" t="s">
        <v>1227</v>
      </c>
      <c r="G446" s="76" t="s">
        <v>2255</v>
      </c>
      <c r="H446" s="29">
        <v>16.5</v>
      </c>
      <c r="I446" s="35" t="s">
        <v>2256</v>
      </c>
      <c r="J446" s="35"/>
      <c r="K446" s="35" t="s">
        <v>693</v>
      </c>
      <c r="L446" s="76" t="s">
        <v>1270</v>
      </c>
      <c r="M446" s="76" t="s">
        <v>1271</v>
      </c>
      <c r="N446" s="76" t="s">
        <v>1272</v>
      </c>
      <c r="O446" s="150">
        <v>39522</v>
      </c>
      <c r="P446" s="58">
        <f t="shared" si="24"/>
        <v>0</v>
      </c>
      <c r="Q446" s="58">
        <v>39522</v>
      </c>
      <c r="R446" s="24"/>
      <c r="S446" s="76" t="s">
        <v>1273</v>
      </c>
      <c r="T446" s="76"/>
      <c r="U446" s="7"/>
    </row>
    <row r="447" spans="1:21" ht="306" customHeight="1">
      <c r="A447" s="43">
        <v>390</v>
      </c>
      <c r="B447" s="56" t="s">
        <v>1162</v>
      </c>
      <c r="C447" s="24" t="s">
        <v>765</v>
      </c>
      <c r="D447" s="24" t="s">
        <v>945</v>
      </c>
      <c r="E447" s="76" t="s">
        <v>1242</v>
      </c>
      <c r="F447" s="76" t="s">
        <v>1440</v>
      </c>
      <c r="G447" s="76" t="s">
        <v>2257</v>
      </c>
      <c r="H447" s="29">
        <v>245</v>
      </c>
      <c r="I447" s="35" t="s">
        <v>2258</v>
      </c>
      <c r="J447" s="35"/>
      <c r="K447" s="35" t="s">
        <v>693</v>
      </c>
      <c r="L447" s="76" t="s">
        <v>1274</v>
      </c>
      <c r="M447" s="76" t="s">
        <v>1275</v>
      </c>
      <c r="N447" s="76" t="s">
        <v>1272</v>
      </c>
      <c r="O447" s="150">
        <v>110236</v>
      </c>
      <c r="P447" s="58">
        <f t="shared" si="24"/>
        <v>0</v>
      </c>
      <c r="Q447" s="58">
        <v>110236</v>
      </c>
      <c r="R447" s="24"/>
      <c r="S447" s="76" t="s">
        <v>1273</v>
      </c>
      <c r="T447" s="76"/>
      <c r="U447" s="7"/>
    </row>
    <row r="448" spans="1:21" ht="228.75" customHeight="1">
      <c r="A448" s="65">
        <v>391</v>
      </c>
      <c r="B448" s="56" t="s">
        <v>1162</v>
      </c>
      <c r="C448" s="24" t="s">
        <v>765</v>
      </c>
      <c r="D448" s="24" t="s">
        <v>945</v>
      </c>
      <c r="E448" s="76" t="s">
        <v>1241</v>
      </c>
      <c r="F448" s="76" t="s">
        <v>1441</v>
      </c>
      <c r="G448" s="76" t="s">
        <v>2259</v>
      </c>
      <c r="H448" s="29">
        <v>2932.2</v>
      </c>
      <c r="I448" s="35" t="s">
        <v>2260</v>
      </c>
      <c r="J448" s="35"/>
      <c r="K448" s="35" t="s">
        <v>693</v>
      </c>
      <c r="L448" s="76" t="s">
        <v>1276</v>
      </c>
      <c r="M448" s="76" t="s">
        <v>1277</v>
      </c>
      <c r="N448" s="76" t="s">
        <v>1272</v>
      </c>
      <c r="O448" s="150">
        <v>19111</v>
      </c>
      <c r="P448" s="58">
        <f t="shared" si="24"/>
        <v>0</v>
      </c>
      <c r="Q448" s="58">
        <v>19111</v>
      </c>
      <c r="R448" s="24"/>
      <c r="S448" s="76" t="s">
        <v>1273</v>
      </c>
      <c r="T448" s="76"/>
      <c r="U448" s="7"/>
    </row>
    <row r="449" spans="1:21" ht="159" customHeight="1">
      <c r="A449" s="43">
        <v>392</v>
      </c>
      <c r="B449" s="56" t="s">
        <v>1162</v>
      </c>
      <c r="C449" s="24" t="s">
        <v>765</v>
      </c>
      <c r="D449" s="24" t="s">
        <v>945</v>
      </c>
      <c r="E449" s="76" t="s">
        <v>1246</v>
      </c>
      <c r="F449" s="76" t="s">
        <v>334</v>
      </c>
      <c r="G449" s="76" t="s">
        <v>1247</v>
      </c>
      <c r="H449" s="29">
        <v>333.2</v>
      </c>
      <c r="I449" s="35" t="s">
        <v>2261</v>
      </c>
      <c r="J449" s="35"/>
      <c r="K449" s="35" t="s">
        <v>693</v>
      </c>
      <c r="L449" s="76" t="s">
        <v>1278</v>
      </c>
      <c r="M449" s="76" t="s">
        <v>1279</v>
      </c>
      <c r="N449" s="76" t="s">
        <v>1280</v>
      </c>
      <c r="O449" s="150">
        <v>2185000</v>
      </c>
      <c r="P449" s="58">
        <f t="shared" si="24"/>
        <v>0</v>
      </c>
      <c r="Q449" s="58">
        <v>2185000</v>
      </c>
      <c r="R449" s="24"/>
      <c r="S449" s="76" t="s">
        <v>1281</v>
      </c>
      <c r="T449" s="76"/>
      <c r="U449" s="7"/>
    </row>
    <row r="450" spans="1:21" ht="101.25" customHeight="1">
      <c r="A450" s="65">
        <v>393</v>
      </c>
      <c r="B450" s="56" t="s">
        <v>1162</v>
      </c>
      <c r="C450" s="24" t="s">
        <v>765</v>
      </c>
      <c r="D450" s="24" t="s">
        <v>945</v>
      </c>
      <c r="E450" s="76" t="s">
        <v>1248</v>
      </c>
      <c r="F450" s="76" t="s">
        <v>335</v>
      </c>
      <c r="G450" s="76" t="s">
        <v>1249</v>
      </c>
      <c r="H450" s="29" t="s">
        <v>1163</v>
      </c>
      <c r="I450" s="35" t="s">
        <v>2262</v>
      </c>
      <c r="J450" s="35"/>
      <c r="K450" s="35" t="s">
        <v>693</v>
      </c>
      <c r="L450" s="76" t="s">
        <v>1284</v>
      </c>
      <c r="M450" s="76" t="s">
        <v>1285</v>
      </c>
      <c r="N450" s="76" t="s">
        <v>1280</v>
      </c>
      <c r="O450" s="150">
        <v>922227</v>
      </c>
      <c r="P450" s="58">
        <f t="shared" si="24"/>
        <v>0</v>
      </c>
      <c r="Q450" s="58">
        <v>922227</v>
      </c>
      <c r="R450" s="24"/>
      <c r="S450" s="76" t="s">
        <v>1281</v>
      </c>
      <c r="T450" s="76"/>
      <c r="U450" s="7"/>
    </row>
    <row r="451" spans="1:21" ht="196.5" customHeight="1">
      <c r="A451" s="43">
        <v>394</v>
      </c>
      <c r="B451" s="56" t="s">
        <v>1162</v>
      </c>
      <c r="C451" s="24" t="s">
        <v>765</v>
      </c>
      <c r="D451" s="24" t="s">
        <v>945</v>
      </c>
      <c r="E451" s="76" t="s">
        <v>1250</v>
      </c>
      <c r="F451" s="76" t="s">
        <v>1437</v>
      </c>
      <c r="G451" s="76" t="s">
        <v>1251</v>
      </c>
      <c r="H451" s="29">
        <v>9.7</v>
      </c>
      <c r="I451" s="35" t="s">
        <v>2263</v>
      </c>
      <c r="J451" s="35"/>
      <c r="K451" s="35" t="s">
        <v>693</v>
      </c>
      <c r="L451" s="76" t="s">
        <v>1282</v>
      </c>
      <c r="M451" s="76" t="s">
        <v>1283</v>
      </c>
      <c r="N451" s="76" t="s">
        <v>1280</v>
      </c>
      <c r="O451" s="150">
        <v>69770</v>
      </c>
      <c r="P451" s="58">
        <f t="shared" si="24"/>
        <v>0</v>
      </c>
      <c r="Q451" s="58">
        <v>69770</v>
      </c>
      <c r="R451" s="33"/>
      <c r="S451" s="164" t="s">
        <v>1281</v>
      </c>
      <c r="T451" s="76"/>
      <c r="U451" s="7"/>
    </row>
    <row r="452" spans="1:21" ht="86.25" customHeight="1">
      <c r="A452" s="43">
        <v>395</v>
      </c>
      <c r="B452" s="61" t="s">
        <v>1162</v>
      </c>
      <c r="C452" s="33" t="s">
        <v>765</v>
      </c>
      <c r="D452" s="33" t="s">
        <v>945</v>
      </c>
      <c r="E452" s="164" t="s">
        <v>2264</v>
      </c>
      <c r="F452" s="164" t="s">
        <v>336</v>
      </c>
      <c r="G452" s="164" t="s">
        <v>1577</v>
      </c>
      <c r="H452" s="43" t="s">
        <v>1163</v>
      </c>
      <c r="I452" s="35" t="s">
        <v>2265</v>
      </c>
      <c r="J452" s="35"/>
      <c r="K452" s="106" t="s">
        <v>693</v>
      </c>
      <c r="L452" s="75" t="s">
        <v>1286</v>
      </c>
      <c r="M452" s="75" t="s">
        <v>1287</v>
      </c>
      <c r="N452" s="75" t="s">
        <v>1288</v>
      </c>
      <c r="O452" s="58">
        <v>139080</v>
      </c>
      <c r="P452" s="58">
        <f t="shared" si="24"/>
        <v>0</v>
      </c>
      <c r="Q452" s="151">
        <v>139080</v>
      </c>
      <c r="R452" s="76"/>
      <c r="S452" s="76" t="s">
        <v>1289</v>
      </c>
      <c r="T452" s="76"/>
      <c r="U452" s="7"/>
    </row>
    <row r="453" spans="1:21" ht="88.5" customHeight="1">
      <c r="A453" s="65">
        <v>396</v>
      </c>
      <c r="B453" s="56" t="s">
        <v>1162</v>
      </c>
      <c r="C453" s="24" t="s">
        <v>765</v>
      </c>
      <c r="D453" s="24" t="s">
        <v>945</v>
      </c>
      <c r="E453" s="24" t="s">
        <v>4106</v>
      </c>
      <c r="F453" s="24" t="s">
        <v>30</v>
      </c>
      <c r="G453" s="24" t="s">
        <v>2266</v>
      </c>
      <c r="H453" s="25">
        <v>221.5</v>
      </c>
      <c r="I453" s="67" t="s">
        <v>2267</v>
      </c>
      <c r="J453" s="65" t="s">
        <v>1163</v>
      </c>
      <c r="K453" s="23" t="s">
        <v>693</v>
      </c>
      <c r="L453" s="24" t="s">
        <v>31</v>
      </c>
      <c r="M453" s="24" t="s">
        <v>32</v>
      </c>
      <c r="N453" s="24" t="s">
        <v>696</v>
      </c>
      <c r="O453" s="58">
        <v>49549.14</v>
      </c>
      <c r="P453" s="58">
        <f t="shared" si="24"/>
        <v>49549.14</v>
      </c>
      <c r="Q453" s="58">
        <v>0</v>
      </c>
      <c r="R453" s="26">
        <v>50.3</v>
      </c>
      <c r="S453" s="16" t="s">
        <v>1147</v>
      </c>
      <c r="T453" s="76"/>
      <c r="U453" s="7"/>
    </row>
    <row r="454" spans="1:21" ht="88.5" customHeight="1">
      <c r="A454" s="43">
        <v>397</v>
      </c>
      <c r="B454" s="56" t="s">
        <v>1162</v>
      </c>
      <c r="C454" s="24" t="s">
        <v>765</v>
      </c>
      <c r="D454" s="24" t="s">
        <v>945</v>
      </c>
      <c r="E454" s="24" t="s">
        <v>1223</v>
      </c>
      <c r="F454" s="24" t="s">
        <v>274</v>
      </c>
      <c r="G454" s="24" t="s">
        <v>2268</v>
      </c>
      <c r="H454" s="25">
        <v>28</v>
      </c>
      <c r="I454" s="23" t="s">
        <v>2269</v>
      </c>
      <c r="J454" s="65" t="s">
        <v>1163</v>
      </c>
      <c r="K454" s="23" t="s">
        <v>693</v>
      </c>
      <c r="L454" s="24" t="s">
        <v>275</v>
      </c>
      <c r="M454" s="24" t="s">
        <v>276</v>
      </c>
      <c r="N454" s="24" t="s">
        <v>696</v>
      </c>
      <c r="O454" s="58">
        <v>16212.87</v>
      </c>
      <c r="P454" s="58">
        <f t="shared" si="24"/>
        <v>16212.87</v>
      </c>
      <c r="Q454" s="58">
        <v>0</v>
      </c>
      <c r="R454" s="26">
        <v>31.8</v>
      </c>
      <c r="S454" s="16" t="s">
        <v>1135</v>
      </c>
      <c r="T454" s="76"/>
      <c r="U454" s="7"/>
    </row>
    <row r="455" spans="1:21" ht="88.5" customHeight="1">
      <c r="A455" s="65">
        <v>398</v>
      </c>
      <c r="B455" s="56" t="s">
        <v>1162</v>
      </c>
      <c r="C455" s="24" t="s">
        <v>765</v>
      </c>
      <c r="D455" s="24" t="s">
        <v>945</v>
      </c>
      <c r="E455" s="24" t="s">
        <v>2484</v>
      </c>
      <c r="F455" s="24" t="s">
        <v>347</v>
      </c>
      <c r="G455" s="24" t="s">
        <v>2270</v>
      </c>
      <c r="H455" s="25">
        <v>19.3</v>
      </c>
      <c r="I455" s="23" t="s">
        <v>2485</v>
      </c>
      <c r="J455" s="22" t="s">
        <v>1163</v>
      </c>
      <c r="K455" s="23" t="s">
        <v>693</v>
      </c>
      <c r="L455" s="24" t="s">
        <v>348</v>
      </c>
      <c r="M455" s="24" t="s">
        <v>349</v>
      </c>
      <c r="N455" s="24" t="s">
        <v>696</v>
      </c>
      <c r="O455" s="58">
        <v>346250.55</v>
      </c>
      <c r="P455" s="58">
        <f t="shared" si="24"/>
        <v>346250.55</v>
      </c>
      <c r="Q455" s="58">
        <v>0</v>
      </c>
      <c r="R455" s="26">
        <v>28.3</v>
      </c>
      <c r="S455" s="16" t="s">
        <v>1135</v>
      </c>
      <c r="T455" s="76"/>
      <c r="U455" s="7"/>
    </row>
    <row r="456" spans="1:21" ht="63.75" customHeight="1">
      <c r="A456" s="43">
        <v>399</v>
      </c>
      <c r="B456" s="56" t="s">
        <v>1162</v>
      </c>
      <c r="C456" s="24" t="s">
        <v>765</v>
      </c>
      <c r="D456" s="24" t="s">
        <v>945</v>
      </c>
      <c r="E456" s="57" t="s">
        <v>345</v>
      </c>
      <c r="F456" s="33" t="s">
        <v>359</v>
      </c>
      <c r="G456" s="33" t="s">
        <v>620</v>
      </c>
      <c r="H456" s="25">
        <v>94.3</v>
      </c>
      <c r="I456" s="32" t="s">
        <v>2271</v>
      </c>
      <c r="J456" s="32"/>
      <c r="K456" s="24" t="s">
        <v>693</v>
      </c>
      <c r="L456" s="24" t="s">
        <v>354</v>
      </c>
      <c r="M456" s="24" t="s">
        <v>355</v>
      </c>
      <c r="N456" s="24" t="s">
        <v>696</v>
      </c>
      <c r="O456" s="58">
        <v>44193.17</v>
      </c>
      <c r="P456" s="58">
        <f aca="true" t="shared" si="25" ref="P456:P491">O456-Q456</f>
        <v>44193.17</v>
      </c>
      <c r="Q456" s="58">
        <v>0</v>
      </c>
      <c r="R456" s="26">
        <v>33.8</v>
      </c>
      <c r="S456" s="16" t="s">
        <v>1135</v>
      </c>
      <c r="T456" s="76"/>
      <c r="U456" s="7"/>
    </row>
    <row r="457" spans="1:21" ht="64.5" customHeight="1">
      <c r="A457" s="65">
        <v>400</v>
      </c>
      <c r="B457" s="56" t="s">
        <v>1162</v>
      </c>
      <c r="C457" s="24" t="s">
        <v>765</v>
      </c>
      <c r="D457" s="79" t="s">
        <v>945</v>
      </c>
      <c r="E457" s="76" t="s">
        <v>1406</v>
      </c>
      <c r="F457" s="72" t="s">
        <v>1179</v>
      </c>
      <c r="G457" s="76" t="s">
        <v>1480</v>
      </c>
      <c r="H457" s="43">
        <v>155.7</v>
      </c>
      <c r="I457" s="90" t="s">
        <v>2272</v>
      </c>
      <c r="J457" s="90"/>
      <c r="K457" s="23" t="s">
        <v>693</v>
      </c>
      <c r="L457" s="23" t="s">
        <v>1180</v>
      </c>
      <c r="M457" s="23" t="s">
        <v>1181</v>
      </c>
      <c r="N457" s="23" t="s">
        <v>696</v>
      </c>
      <c r="O457" s="58">
        <v>265712</v>
      </c>
      <c r="P457" s="58">
        <f t="shared" si="25"/>
        <v>265712</v>
      </c>
      <c r="Q457" s="58">
        <v>0</v>
      </c>
      <c r="R457" s="24">
        <v>115.7</v>
      </c>
      <c r="S457" s="16" t="s">
        <v>1038</v>
      </c>
      <c r="T457" s="76"/>
      <c r="U457" s="7"/>
    </row>
    <row r="458" spans="1:21" ht="97.5" customHeight="1">
      <c r="A458" s="43">
        <v>401</v>
      </c>
      <c r="B458" s="56" t="s">
        <v>1162</v>
      </c>
      <c r="C458" s="24" t="s">
        <v>765</v>
      </c>
      <c r="D458" s="79" t="s">
        <v>945</v>
      </c>
      <c r="E458" s="76" t="s">
        <v>1406</v>
      </c>
      <c r="F458" s="60" t="s">
        <v>1557</v>
      </c>
      <c r="G458" s="76" t="s">
        <v>2319</v>
      </c>
      <c r="H458" s="43">
        <v>1948.5</v>
      </c>
      <c r="I458" s="35" t="s">
        <v>2394</v>
      </c>
      <c r="J458" s="43" t="s">
        <v>1163</v>
      </c>
      <c r="K458" s="40" t="s">
        <v>693</v>
      </c>
      <c r="L458" s="23" t="s">
        <v>1558</v>
      </c>
      <c r="M458" s="23" t="s">
        <v>1559</v>
      </c>
      <c r="N458" s="23" t="s">
        <v>1495</v>
      </c>
      <c r="O458" s="58">
        <v>389644.93</v>
      </c>
      <c r="P458" s="58">
        <f t="shared" si="25"/>
        <v>389644.93</v>
      </c>
      <c r="Q458" s="58">
        <v>0</v>
      </c>
      <c r="R458" s="75">
        <v>160.3</v>
      </c>
      <c r="S458" s="69" t="s">
        <v>1496</v>
      </c>
      <c r="T458" s="76"/>
      <c r="U458" s="7"/>
    </row>
    <row r="459" spans="1:21" ht="98.25" customHeight="1">
      <c r="A459" s="65">
        <v>402</v>
      </c>
      <c r="B459" s="56" t="s">
        <v>1162</v>
      </c>
      <c r="C459" s="24" t="s">
        <v>765</v>
      </c>
      <c r="D459" s="24" t="s">
        <v>945</v>
      </c>
      <c r="E459" s="83" t="s">
        <v>1563</v>
      </c>
      <c r="F459" s="76" t="s">
        <v>1557</v>
      </c>
      <c r="G459" s="76" t="s">
        <v>1570</v>
      </c>
      <c r="H459" s="43">
        <v>371.5</v>
      </c>
      <c r="I459" s="35" t="s">
        <v>2273</v>
      </c>
      <c r="J459" s="35"/>
      <c r="K459" s="40" t="s">
        <v>693</v>
      </c>
      <c r="L459" s="23" t="s">
        <v>1575</v>
      </c>
      <c r="M459" s="23" t="s">
        <v>1576</v>
      </c>
      <c r="N459" s="23" t="s">
        <v>1574</v>
      </c>
      <c r="O459" s="58">
        <v>66983.6</v>
      </c>
      <c r="P459" s="58">
        <f t="shared" si="25"/>
        <v>66983.6</v>
      </c>
      <c r="Q459" s="58">
        <v>0</v>
      </c>
      <c r="R459" s="75">
        <v>57</v>
      </c>
      <c r="S459" s="69" t="s">
        <v>1496</v>
      </c>
      <c r="T459" s="76"/>
      <c r="U459" s="7"/>
    </row>
    <row r="460" spans="1:21" ht="98.25" customHeight="1">
      <c r="A460" s="43">
        <v>403</v>
      </c>
      <c r="B460" s="56" t="s">
        <v>1162</v>
      </c>
      <c r="C460" s="24" t="s">
        <v>765</v>
      </c>
      <c r="D460" s="24" t="s">
        <v>945</v>
      </c>
      <c r="E460" s="83" t="s">
        <v>1481</v>
      </c>
      <c r="F460" s="76" t="s">
        <v>1557</v>
      </c>
      <c r="G460" s="76" t="s">
        <v>1560</v>
      </c>
      <c r="H460" s="43">
        <v>82</v>
      </c>
      <c r="I460" s="35" t="s">
        <v>2274</v>
      </c>
      <c r="J460" s="35"/>
      <c r="K460" s="40" t="s">
        <v>693</v>
      </c>
      <c r="L460" s="23" t="s">
        <v>1561</v>
      </c>
      <c r="M460" s="23" t="s">
        <v>1562</v>
      </c>
      <c r="N460" s="23" t="s">
        <v>1495</v>
      </c>
      <c r="O460" s="58">
        <v>71595.14</v>
      </c>
      <c r="P460" s="58">
        <f t="shared" si="25"/>
        <v>71595.14</v>
      </c>
      <c r="Q460" s="58">
        <v>0</v>
      </c>
      <c r="R460" s="75">
        <v>42.5</v>
      </c>
      <c r="S460" s="69" t="s">
        <v>1496</v>
      </c>
      <c r="T460" s="76"/>
      <c r="U460" s="7"/>
    </row>
    <row r="461" spans="1:21" ht="98.25" customHeight="1">
      <c r="A461" s="65">
        <v>404</v>
      </c>
      <c r="B461" s="56" t="s">
        <v>1162</v>
      </c>
      <c r="C461" s="24" t="s">
        <v>765</v>
      </c>
      <c r="D461" s="24" t="s">
        <v>945</v>
      </c>
      <c r="E461" s="83" t="s">
        <v>1482</v>
      </c>
      <c r="F461" s="76" t="s">
        <v>1557</v>
      </c>
      <c r="G461" s="76" t="s">
        <v>1564</v>
      </c>
      <c r="H461" s="43">
        <v>189.2</v>
      </c>
      <c r="I461" s="35" t="s">
        <v>2275</v>
      </c>
      <c r="J461" s="35"/>
      <c r="K461" s="40" t="s">
        <v>693</v>
      </c>
      <c r="L461" s="23" t="s">
        <v>1565</v>
      </c>
      <c r="M461" s="23" t="s">
        <v>1566</v>
      </c>
      <c r="N461" s="23" t="s">
        <v>1495</v>
      </c>
      <c r="O461" s="58">
        <v>30402.34</v>
      </c>
      <c r="P461" s="58">
        <f t="shared" si="25"/>
        <v>30402.34</v>
      </c>
      <c r="Q461" s="58">
        <v>0</v>
      </c>
      <c r="R461" s="75">
        <v>23</v>
      </c>
      <c r="S461" s="69" t="s">
        <v>1496</v>
      </c>
      <c r="T461" s="76"/>
      <c r="U461" s="7"/>
    </row>
    <row r="462" spans="1:21" ht="96" customHeight="1">
      <c r="A462" s="43">
        <v>405</v>
      </c>
      <c r="B462" s="56" t="s">
        <v>1162</v>
      </c>
      <c r="C462" s="24" t="s">
        <v>765</v>
      </c>
      <c r="D462" s="24" t="s">
        <v>945</v>
      </c>
      <c r="E462" s="83" t="s">
        <v>1482</v>
      </c>
      <c r="F462" s="76" t="s">
        <v>1557</v>
      </c>
      <c r="G462" s="76" t="s">
        <v>1571</v>
      </c>
      <c r="H462" s="43">
        <v>156.4</v>
      </c>
      <c r="I462" s="35" t="s">
        <v>2276</v>
      </c>
      <c r="J462" s="35"/>
      <c r="K462" s="41" t="s">
        <v>693</v>
      </c>
      <c r="L462" s="24" t="s">
        <v>1572</v>
      </c>
      <c r="M462" s="24" t="s">
        <v>1573</v>
      </c>
      <c r="N462" s="24" t="s">
        <v>1574</v>
      </c>
      <c r="O462" s="58">
        <v>18926.34</v>
      </c>
      <c r="P462" s="58">
        <f t="shared" si="25"/>
        <v>18926.34</v>
      </c>
      <c r="Q462" s="58">
        <v>0</v>
      </c>
      <c r="R462" s="82">
        <v>24</v>
      </c>
      <c r="S462" s="69" t="s">
        <v>1496</v>
      </c>
      <c r="T462" s="76"/>
      <c r="U462" s="7"/>
    </row>
    <row r="463" spans="1:21" ht="96" customHeight="1">
      <c r="A463" s="65">
        <v>406</v>
      </c>
      <c r="B463" s="56" t="s">
        <v>1162</v>
      </c>
      <c r="C463" s="24" t="s">
        <v>765</v>
      </c>
      <c r="D463" s="24" t="s">
        <v>945</v>
      </c>
      <c r="E463" s="83" t="s">
        <v>294</v>
      </c>
      <c r="F463" s="76" t="s">
        <v>1557</v>
      </c>
      <c r="G463" s="76" t="s">
        <v>1567</v>
      </c>
      <c r="H463" s="43">
        <v>174.7</v>
      </c>
      <c r="I463" s="35" t="s">
        <v>2277</v>
      </c>
      <c r="J463" s="35"/>
      <c r="K463" s="41" t="s">
        <v>693</v>
      </c>
      <c r="L463" s="24" t="s">
        <v>1568</v>
      </c>
      <c r="M463" s="24" t="s">
        <v>1569</v>
      </c>
      <c r="N463" s="24" t="s">
        <v>1495</v>
      </c>
      <c r="O463" s="58">
        <v>10198.54</v>
      </c>
      <c r="P463" s="58">
        <f t="shared" si="25"/>
        <v>10198.54</v>
      </c>
      <c r="Q463" s="58">
        <v>0</v>
      </c>
      <c r="R463" s="82">
        <v>26.8</v>
      </c>
      <c r="S463" s="69" t="s">
        <v>1496</v>
      </c>
      <c r="T463" s="76"/>
      <c r="U463" s="7"/>
    </row>
    <row r="464" spans="1:21" ht="100.5" customHeight="1">
      <c r="A464" s="43">
        <v>407</v>
      </c>
      <c r="B464" s="56" t="s">
        <v>1162</v>
      </c>
      <c r="C464" s="24" t="s">
        <v>765</v>
      </c>
      <c r="D464" s="24" t="s">
        <v>945</v>
      </c>
      <c r="E464" s="24" t="s">
        <v>1410</v>
      </c>
      <c r="F464" s="158" t="s">
        <v>1464</v>
      </c>
      <c r="G464" s="76" t="s">
        <v>2278</v>
      </c>
      <c r="H464" s="43" t="s">
        <v>1163</v>
      </c>
      <c r="I464" s="40" t="s">
        <v>2279</v>
      </c>
      <c r="J464" s="103"/>
      <c r="K464" s="23" t="s">
        <v>693</v>
      </c>
      <c r="L464" s="24" t="s">
        <v>773</v>
      </c>
      <c r="M464" s="24" t="s">
        <v>774</v>
      </c>
      <c r="N464" s="24" t="s">
        <v>696</v>
      </c>
      <c r="O464" s="58">
        <v>3883992</v>
      </c>
      <c r="P464" s="58">
        <f t="shared" si="25"/>
        <v>2769570.66</v>
      </c>
      <c r="Q464" s="58">
        <v>1114421.34</v>
      </c>
      <c r="R464" s="45"/>
      <c r="S464" s="16" t="s">
        <v>4</v>
      </c>
      <c r="T464" s="76"/>
      <c r="U464" s="7"/>
    </row>
    <row r="465" spans="1:21" ht="96" customHeight="1">
      <c r="A465" s="65">
        <v>408</v>
      </c>
      <c r="B465" s="56" t="s">
        <v>1162</v>
      </c>
      <c r="C465" s="24" t="s">
        <v>765</v>
      </c>
      <c r="D465" s="24" t="s">
        <v>945</v>
      </c>
      <c r="E465" s="79" t="s">
        <v>2841</v>
      </c>
      <c r="F465" s="76" t="s">
        <v>2842</v>
      </c>
      <c r="G465" s="162" t="s">
        <v>2844</v>
      </c>
      <c r="H465" s="43" t="s">
        <v>1163</v>
      </c>
      <c r="I465" s="76" t="s">
        <v>2843</v>
      </c>
      <c r="J465" s="23"/>
      <c r="K465" s="24" t="s">
        <v>693</v>
      </c>
      <c r="L465" s="24" t="s">
        <v>1341</v>
      </c>
      <c r="M465" s="24" t="s">
        <v>1342</v>
      </c>
      <c r="N465" s="24" t="s">
        <v>696</v>
      </c>
      <c r="O465" s="58">
        <v>64111429</v>
      </c>
      <c r="P465" s="58">
        <f t="shared" si="25"/>
        <v>41816100.25</v>
      </c>
      <c r="Q465" s="58">
        <v>22295328.75</v>
      </c>
      <c r="R465" s="45"/>
      <c r="S465" s="16" t="s">
        <v>2846</v>
      </c>
      <c r="T465" s="76"/>
      <c r="U465" s="7"/>
    </row>
    <row r="466" spans="1:21" ht="96" customHeight="1">
      <c r="A466" s="43">
        <v>409</v>
      </c>
      <c r="B466" s="56" t="s">
        <v>1162</v>
      </c>
      <c r="C466" s="24" t="s">
        <v>765</v>
      </c>
      <c r="D466" s="24" t="s">
        <v>945</v>
      </c>
      <c r="E466" s="23" t="s">
        <v>1411</v>
      </c>
      <c r="F466" s="100" t="s">
        <v>1458</v>
      </c>
      <c r="G466" s="35" t="s">
        <v>2280</v>
      </c>
      <c r="H466" s="43" t="s">
        <v>1163</v>
      </c>
      <c r="I466" s="40" t="s">
        <v>2281</v>
      </c>
      <c r="J466" s="40"/>
      <c r="K466" s="24" t="s">
        <v>693</v>
      </c>
      <c r="L466" s="24" t="s">
        <v>1343</v>
      </c>
      <c r="M466" s="24" t="s">
        <v>1344</v>
      </c>
      <c r="N466" s="24" t="s">
        <v>696</v>
      </c>
      <c r="O466" s="58">
        <v>23596122</v>
      </c>
      <c r="P466" s="58">
        <f t="shared" si="25"/>
        <v>23596122</v>
      </c>
      <c r="Q466" s="58">
        <v>0</v>
      </c>
      <c r="R466" s="45"/>
      <c r="S466" s="16" t="s">
        <v>1049</v>
      </c>
      <c r="T466" s="76"/>
      <c r="U466" s="7"/>
    </row>
    <row r="467" spans="1:21" ht="96" customHeight="1">
      <c r="A467" s="65">
        <v>410</v>
      </c>
      <c r="B467" s="56" t="s">
        <v>1162</v>
      </c>
      <c r="C467" s="24" t="s">
        <v>765</v>
      </c>
      <c r="D467" s="24" t="s">
        <v>945</v>
      </c>
      <c r="E467" s="24" t="s">
        <v>1412</v>
      </c>
      <c r="F467" s="79" t="s">
        <v>1455</v>
      </c>
      <c r="G467" s="76" t="s">
        <v>860</v>
      </c>
      <c r="H467" s="43" t="s">
        <v>1163</v>
      </c>
      <c r="I467" s="23" t="s">
        <v>2282</v>
      </c>
      <c r="J467" s="23"/>
      <c r="K467" s="24" t="s">
        <v>693</v>
      </c>
      <c r="L467" s="24" t="s">
        <v>1345</v>
      </c>
      <c r="M467" s="24" t="s">
        <v>1346</v>
      </c>
      <c r="N467" s="24" t="s">
        <v>696</v>
      </c>
      <c r="O467" s="58">
        <v>60916269</v>
      </c>
      <c r="P467" s="58">
        <f t="shared" si="25"/>
        <v>28174647.52</v>
      </c>
      <c r="Q467" s="58">
        <v>32741621.48</v>
      </c>
      <c r="R467" s="45"/>
      <c r="S467" s="16" t="s">
        <v>4</v>
      </c>
      <c r="T467" s="76"/>
      <c r="U467" s="7"/>
    </row>
    <row r="468" spans="1:21" ht="96" customHeight="1">
      <c r="A468" s="43">
        <v>411</v>
      </c>
      <c r="B468" s="56" t="s">
        <v>1162</v>
      </c>
      <c r="C468" s="24" t="s">
        <v>765</v>
      </c>
      <c r="D468" s="24" t="s">
        <v>945</v>
      </c>
      <c r="E468" s="24" t="s">
        <v>1413</v>
      </c>
      <c r="F468" s="79" t="s">
        <v>2632</v>
      </c>
      <c r="G468" s="76" t="s">
        <v>861</v>
      </c>
      <c r="H468" s="43" t="s">
        <v>1163</v>
      </c>
      <c r="I468" s="23" t="s">
        <v>2283</v>
      </c>
      <c r="J468" s="23"/>
      <c r="K468" s="24" t="s">
        <v>693</v>
      </c>
      <c r="L468" s="24" t="s">
        <v>1347</v>
      </c>
      <c r="M468" s="24" t="s">
        <v>1348</v>
      </c>
      <c r="N468" s="24" t="s">
        <v>696</v>
      </c>
      <c r="O468" s="58">
        <v>13049420</v>
      </c>
      <c r="P468" s="58">
        <f t="shared" si="25"/>
        <v>5667342.26</v>
      </c>
      <c r="Q468" s="58">
        <v>7382077.74</v>
      </c>
      <c r="R468" s="45"/>
      <c r="S468" s="16" t="s">
        <v>4</v>
      </c>
      <c r="T468" s="76"/>
      <c r="U468" s="7"/>
    </row>
    <row r="469" spans="1:21" ht="135" customHeight="1">
      <c r="A469" s="65">
        <v>412</v>
      </c>
      <c r="B469" s="56" t="s">
        <v>1162</v>
      </c>
      <c r="C469" s="24" t="s">
        <v>765</v>
      </c>
      <c r="D469" s="24" t="s">
        <v>945</v>
      </c>
      <c r="E469" s="23" t="s">
        <v>1414</v>
      </c>
      <c r="F469" s="34" t="s">
        <v>1459</v>
      </c>
      <c r="G469" s="35" t="s">
        <v>2284</v>
      </c>
      <c r="H469" s="43" t="s">
        <v>1163</v>
      </c>
      <c r="I469" s="40" t="s">
        <v>2285</v>
      </c>
      <c r="J469" s="40"/>
      <c r="K469" s="23" t="s">
        <v>693</v>
      </c>
      <c r="L469" s="24" t="s">
        <v>1349</v>
      </c>
      <c r="M469" s="24" t="s">
        <v>1350</v>
      </c>
      <c r="N469" s="24" t="s">
        <v>696</v>
      </c>
      <c r="O469" s="58">
        <v>15220347</v>
      </c>
      <c r="P469" s="58">
        <f t="shared" si="25"/>
        <v>12170862.24</v>
      </c>
      <c r="Q469" s="58">
        <v>3049484.76</v>
      </c>
      <c r="R469" s="45"/>
      <c r="S469" s="16" t="s">
        <v>4</v>
      </c>
      <c r="T469" s="76"/>
      <c r="U469" s="7"/>
    </row>
    <row r="470" spans="1:21" ht="132.75" customHeight="1">
      <c r="A470" s="43">
        <v>413</v>
      </c>
      <c r="B470" s="56" t="s">
        <v>1162</v>
      </c>
      <c r="C470" s="24" t="s">
        <v>765</v>
      </c>
      <c r="D470" s="24" t="s">
        <v>945</v>
      </c>
      <c r="E470" s="23" t="s">
        <v>1415</v>
      </c>
      <c r="F470" s="34" t="s">
        <v>1452</v>
      </c>
      <c r="G470" s="35" t="s">
        <v>1125</v>
      </c>
      <c r="H470" s="43" t="s">
        <v>1163</v>
      </c>
      <c r="I470" s="23" t="s">
        <v>1253</v>
      </c>
      <c r="J470" s="23"/>
      <c r="K470" s="23" t="s">
        <v>693</v>
      </c>
      <c r="L470" s="24" t="s">
        <v>1351</v>
      </c>
      <c r="M470" s="24" t="s">
        <v>1352</v>
      </c>
      <c r="N470" s="24" t="s">
        <v>696</v>
      </c>
      <c r="O470" s="58">
        <v>10012810</v>
      </c>
      <c r="P470" s="58">
        <f t="shared" si="25"/>
        <v>7471559.7</v>
      </c>
      <c r="Q470" s="58">
        <v>2541250.3</v>
      </c>
      <c r="R470" s="45"/>
      <c r="S470" s="16" t="s">
        <v>4</v>
      </c>
      <c r="T470" s="76"/>
      <c r="U470" s="7"/>
    </row>
    <row r="471" spans="1:21" ht="96" customHeight="1">
      <c r="A471" s="65">
        <v>414</v>
      </c>
      <c r="B471" s="56" t="s">
        <v>1162</v>
      </c>
      <c r="C471" s="24" t="s">
        <v>765</v>
      </c>
      <c r="D471" s="24" t="s">
        <v>945</v>
      </c>
      <c r="E471" s="23" t="s">
        <v>1416</v>
      </c>
      <c r="F471" s="34" t="s">
        <v>1450</v>
      </c>
      <c r="G471" s="35" t="s">
        <v>1126</v>
      </c>
      <c r="H471" s="43" t="s">
        <v>1163</v>
      </c>
      <c r="I471" s="23" t="s">
        <v>2286</v>
      </c>
      <c r="J471" s="23"/>
      <c r="K471" s="23" t="s">
        <v>693</v>
      </c>
      <c r="L471" s="24" t="s">
        <v>1353</v>
      </c>
      <c r="M471" s="24" t="s">
        <v>1354</v>
      </c>
      <c r="N471" s="24" t="s">
        <v>696</v>
      </c>
      <c r="O471" s="58">
        <v>254737</v>
      </c>
      <c r="P471" s="58">
        <f t="shared" si="25"/>
        <v>254737</v>
      </c>
      <c r="Q471" s="58">
        <v>0</v>
      </c>
      <c r="R471" s="45"/>
      <c r="S471" s="16" t="s">
        <v>4</v>
      </c>
      <c r="T471" s="76"/>
      <c r="U471" s="7"/>
    </row>
    <row r="472" spans="1:21" ht="96" customHeight="1">
      <c r="A472" s="43">
        <v>415</v>
      </c>
      <c r="B472" s="56" t="s">
        <v>1162</v>
      </c>
      <c r="C472" s="24" t="s">
        <v>765</v>
      </c>
      <c r="D472" s="24" t="s">
        <v>945</v>
      </c>
      <c r="E472" s="23" t="s">
        <v>1417</v>
      </c>
      <c r="F472" s="34" t="s">
        <v>1470</v>
      </c>
      <c r="G472" s="35" t="s">
        <v>2287</v>
      </c>
      <c r="H472" s="43" t="s">
        <v>1163</v>
      </c>
      <c r="I472" s="40" t="s">
        <v>2288</v>
      </c>
      <c r="J472" s="40"/>
      <c r="K472" s="23" t="s">
        <v>693</v>
      </c>
      <c r="L472" s="24" t="s">
        <v>1355</v>
      </c>
      <c r="M472" s="24" t="s">
        <v>1356</v>
      </c>
      <c r="N472" s="24" t="s">
        <v>696</v>
      </c>
      <c r="O472" s="58">
        <v>888031</v>
      </c>
      <c r="P472" s="58">
        <f t="shared" si="25"/>
        <v>375493.91</v>
      </c>
      <c r="Q472" s="58">
        <v>512537.09</v>
      </c>
      <c r="R472" s="45"/>
      <c r="S472" s="16" t="s">
        <v>4</v>
      </c>
      <c r="T472" s="76"/>
      <c r="U472" s="7"/>
    </row>
    <row r="473" spans="1:21" ht="77.25" customHeight="1">
      <c r="A473" s="65">
        <v>416</v>
      </c>
      <c r="B473" s="56" t="s">
        <v>1162</v>
      </c>
      <c r="C473" s="24" t="s">
        <v>765</v>
      </c>
      <c r="D473" s="24" t="s">
        <v>945</v>
      </c>
      <c r="E473" s="24" t="s">
        <v>1418</v>
      </c>
      <c r="F473" s="79" t="s">
        <v>1462</v>
      </c>
      <c r="G473" s="76" t="s">
        <v>2289</v>
      </c>
      <c r="H473" s="43" t="s">
        <v>1163</v>
      </c>
      <c r="I473" s="40" t="s">
        <v>2290</v>
      </c>
      <c r="J473" s="40"/>
      <c r="K473" s="23" t="s">
        <v>693</v>
      </c>
      <c r="L473" s="24" t="s">
        <v>1357</v>
      </c>
      <c r="M473" s="24" t="s">
        <v>1358</v>
      </c>
      <c r="N473" s="24" t="s">
        <v>696</v>
      </c>
      <c r="O473" s="58">
        <v>3171</v>
      </c>
      <c r="P473" s="58">
        <f t="shared" si="25"/>
        <v>3171</v>
      </c>
      <c r="Q473" s="58">
        <v>0</v>
      </c>
      <c r="R473" s="45"/>
      <c r="S473" s="16" t="s">
        <v>4</v>
      </c>
      <c r="T473" s="76"/>
      <c r="U473" s="7"/>
    </row>
    <row r="474" spans="1:21" ht="75.75" customHeight="1">
      <c r="A474" s="43">
        <v>417</v>
      </c>
      <c r="B474" s="56" t="s">
        <v>1162</v>
      </c>
      <c r="C474" s="24" t="s">
        <v>765</v>
      </c>
      <c r="D474" s="24" t="s">
        <v>945</v>
      </c>
      <c r="E474" s="24" t="s">
        <v>1419</v>
      </c>
      <c r="F474" s="79" t="s">
        <v>1449</v>
      </c>
      <c r="G474" s="76" t="s">
        <v>1127</v>
      </c>
      <c r="H474" s="43" t="s">
        <v>1163</v>
      </c>
      <c r="I474" s="23" t="s">
        <v>2291</v>
      </c>
      <c r="J474" s="23"/>
      <c r="K474" s="24" t="s">
        <v>693</v>
      </c>
      <c r="L474" s="24" t="s">
        <v>1359</v>
      </c>
      <c r="M474" s="24" t="s">
        <v>1360</v>
      </c>
      <c r="N474" s="24" t="s">
        <v>696</v>
      </c>
      <c r="O474" s="58">
        <v>11481738</v>
      </c>
      <c r="P474" s="58">
        <f t="shared" si="25"/>
        <v>4373286.99</v>
      </c>
      <c r="Q474" s="58">
        <v>7108451.01</v>
      </c>
      <c r="R474" s="45"/>
      <c r="S474" s="16" t="s">
        <v>4</v>
      </c>
      <c r="T474" s="76"/>
      <c r="U474" s="7"/>
    </row>
    <row r="475" spans="1:21" ht="96" customHeight="1">
      <c r="A475" s="65">
        <v>418</v>
      </c>
      <c r="B475" s="56" t="s">
        <v>1162</v>
      </c>
      <c r="C475" s="24" t="s">
        <v>765</v>
      </c>
      <c r="D475" s="24" t="s">
        <v>945</v>
      </c>
      <c r="E475" s="24" t="s">
        <v>1420</v>
      </c>
      <c r="F475" s="79" t="s">
        <v>1461</v>
      </c>
      <c r="G475" s="76" t="s">
        <v>2292</v>
      </c>
      <c r="H475" s="43">
        <v>24020.1</v>
      </c>
      <c r="I475" s="40" t="s">
        <v>2293</v>
      </c>
      <c r="J475" s="40"/>
      <c r="K475" s="23" t="s">
        <v>693</v>
      </c>
      <c r="L475" s="24" t="s">
        <v>1361</v>
      </c>
      <c r="M475" s="24" t="s">
        <v>1362</v>
      </c>
      <c r="N475" s="24" t="s">
        <v>696</v>
      </c>
      <c r="O475" s="58">
        <v>73199515</v>
      </c>
      <c r="P475" s="58">
        <f t="shared" si="25"/>
        <v>49181823.39</v>
      </c>
      <c r="Q475" s="58">
        <v>24017691.61</v>
      </c>
      <c r="R475" s="45"/>
      <c r="S475" s="16" t="s">
        <v>4</v>
      </c>
      <c r="T475" s="76"/>
      <c r="U475" s="7"/>
    </row>
    <row r="476" spans="1:21" ht="74.25" customHeight="1">
      <c r="A476" s="43">
        <v>419</v>
      </c>
      <c r="B476" s="56" t="s">
        <v>1162</v>
      </c>
      <c r="C476" s="24" t="s">
        <v>765</v>
      </c>
      <c r="D476" s="24" t="s">
        <v>945</v>
      </c>
      <c r="E476" s="23" t="s">
        <v>1421</v>
      </c>
      <c r="F476" s="34" t="s">
        <v>1460</v>
      </c>
      <c r="G476" s="35" t="s">
        <v>2294</v>
      </c>
      <c r="H476" s="43">
        <v>2420.1</v>
      </c>
      <c r="I476" s="40" t="s">
        <v>2295</v>
      </c>
      <c r="J476" s="40"/>
      <c r="K476" s="23" t="s">
        <v>693</v>
      </c>
      <c r="L476" s="24" t="s">
        <v>832</v>
      </c>
      <c r="M476" s="24" t="s">
        <v>833</v>
      </c>
      <c r="N476" s="24" t="s">
        <v>696</v>
      </c>
      <c r="O476" s="58">
        <v>5640756</v>
      </c>
      <c r="P476" s="58">
        <f t="shared" si="25"/>
        <v>3844885.6399999997</v>
      </c>
      <c r="Q476" s="58">
        <v>1795870.36</v>
      </c>
      <c r="R476" s="45"/>
      <c r="S476" s="16" t="s">
        <v>4</v>
      </c>
      <c r="T476" s="76"/>
      <c r="U476" s="7"/>
    </row>
    <row r="477" spans="1:21" ht="86.25" customHeight="1">
      <c r="A477" s="65">
        <v>420</v>
      </c>
      <c r="B477" s="56" t="s">
        <v>1162</v>
      </c>
      <c r="C477" s="24" t="s">
        <v>765</v>
      </c>
      <c r="D477" s="24" t="s">
        <v>945</v>
      </c>
      <c r="E477" s="24" t="s">
        <v>1422</v>
      </c>
      <c r="F477" s="79" t="s">
        <v>1469</v>
      </c>
      <c r="G477" s="76" t="s">
        <v>2296</v>
      </c>
      <c r="H477" s="43">
        <v>23680.6</v>
      </c>
      <c r="I477" s="40" t="s">
        <v>2297</v>
      </c>
      <c r="J477" s="40"/>
      <c r="K477" s="23" t="s">
        <v>693</v>
      </c>
      <c r="L477" s="24" t="s">
        <v>834</v>
      </c>
      <c r="M477" s="24" t="s">
        <v>835</v>
      </c>
      <c r="N477" s="24" t="s">
        <v>696</v>
      </c>
      <c r="O477" s="58">
        <v>15704</v>
      </c>
      <c r="P477" s="58">
        <f t="shared" si="25"/>
        <v>15704</v>
      </c>
      <c r="Q477" s="58">
        <v>0</v>
      </c>
      <c r="R477" s="45"/>
      <c r="S477" s="16" t="s">
        <v>4</v>
      </c>
      <c r="T477" s="76"/>
      <c r="U477" s="7"/>
    </row>
    <row r="478" spans="1:21" ht="60.75" customHeight="1">
      <c r="A478" s="43">
        <v>421</v>
      </c>
      <c r="B478" s="56" t="s">
        <v>1162</v>
      </c>
      <c r="C478" s="24" t="s">
        <v>765</v>
      </c>
      <c r="D478" s="24" t="s">
        <v>945</v>
      </c>
      <c r="E478" s="23" t="s">
        <v>1423</v>
      </c>
      <c r="F478" s="34" t="s">
        <v>1451</v>
      </c>
      <c r="G478" s="35" t="s">
        <v>2298</v>
      </c>
      <c r="H478" s="43" t="s">
        <v>1163</v>
      </c>
      <c r="I478" s="23" t="s">
        <v>1252</v>
      </c>
      <c r="J478" s="23"/>
      <c r="K478" s="23" t="s">
        <v>693</v>
      </c>
      <c r="L478" s="24" t="s">
        <v>836</v>
      </c>
      <c r="M478" s="24" t="s">
        <v>837</v>
      </c>
      <c r="N478" s="24" t="s">
        <v>696</v>
      </c>
      <c r="O478" s="58">
        <v>2430909</v>
      </c>
      <c r="P478" s="58">
        <f t="shared" si="25"/>
        <v>1389016.54</v>
      </c>
      <c r="Q478" s="58">
        <v>1041892.46</v>
      </c>
      <c r="R478" s="45"/>
      <c r="S478" s="16" t="s">
        <v>4</v>
      </c>
      <c r="T478" s="76"/>
      <c r="U478" s="7"/>
    </row>
    <row r="479" spans="1:21" ht="96" customHeight="1">
      <c r="A479" s="65">
        <v>422</v>
      </c>
      <c r="B479" s="56" t="s">
        <v>1162</v>
      </c>
      <c r="C479" s="24" t="s">
        <v>765</v>
      </c>
      <c r="D479" s="24" t="s">
        <v>945</v>
      </c>
      <c r="E479" s="24" t="s">
        <v>1424</v>
      </c>
      <c r="F479" s="79" t="s">
        <v>1463</v>
      </c>
      <c r="G479" s="76" t="s">
        <v>2299</v>
      </c>
      <c r="H479" s="43">
        <v>24020.1</v>
      </c>
      <c r="I479" s="40" t="s">
        <v>2300</v>
      </c>
      <c r="J479" s="40"/>
      <c r="K479" s="23" t="s">
        <v>693</v>
      </c>
      <c r="L479" s="24" t="s">
        <v>838</v>
      </c>
      <c r="M479" s="24" t="s">
        <v>839</v>
      </c>
      <c r="N479" s="24" t="s">
        <v>696</v>
      </c>
      <c r="O479" s="58">
        <v>3189120</v>
      </c>
      <c r="P479" s="58">
        <f t="shared" si="25"/>
        <v>1530652.31</v>
      </c>
      <c r="Q479" s="58">
        <v>1658467.69</v>
      </c>
      <c r="R479" s="45"/>
      <c r="S479" s="16" t="s">
        <v>4</v>
      </c>
      <c r="T479" s="76"/>
      <c r="U479" s="7"/>
    </row>
    <row r="480" spans="1:21" ht="75" customHeight="1">
      <c r="A480" s="43">
        <v>423</v>
      </c>
      <c r="B480" s="56" t="s">
        <v>1162</v>
      </c>
      <c r="C480" s="24" t="s">
        <v>765</v>
      </c>
      <c r="D480" s="24" t="s">
        <v>945</v>
      </c>
      <c r="E480" s="23" t="s">
        <v>1425</v>
      </c>
      <c r="F480" s="34" t="s">
        <v>1467</v>
      </c>
      <c r="G480" s="35" t="s">
        <v>2301</v>
      </c>
      <c r="H480" s="43">
        <v>20838.9</v>
      </c>
      <c r="I480" s="40" t="s">
        <v>2302</v>
      </c>
      <c r="J480" s="40"/>
      <c r="K480" s="23" t="s">
        <v>693</v>
      </c>
      <c r="L480" s="24" t="s">
        <v>840</v>
      </c>
      <c r="M480" s="24" t="s">
        <v>841</v>
      </c>
      <c r="N480" s="24" t="s">
        <v>696</v>
      </c>
      <c r="O480" s="58">
        <v>578934</v>
      </c>
      <c r="P480" s="58">
        <f t="shared" si="25"/>
        <v>320328.61</v>
      </c>
      <c r="Q480" s="58">
        <v>258605.39</v>
      </c>
      <c r="R480" s="45"/>
      <c r="S480" s="16" t="s">
        <v>4</v>
      </c>
      <c r="T480" s="76"/>
      <c r="U480" s="7"/>
    </row>
    <row r="481" spans="1:21" ht="96" customHeight="1">
      <c r="A481" s="65">
        <v>424</v>
      </c>
      <c r="B481" s="56" t="s">
        <v>1162</v>
      </c>
      <c r="C481" s="24" t="s">
        <v>765</v>
      </c>
      <c r="D481" s="24" t="s">
        <v>945</v>
      </c>
      <c r="E481" s="24" t="s">
        <v>1426</v>
      </c>
      <c r="F481" s="79" t="s">
        <v>1468</v>
      </c>
      <c r="G481" s="76" t="s">
        <v>2303</v>
      </c>
      <c r="H481" s="43">
        <v>28416.7</v>
      </c>
      <c r="I481" s="40" t="s">
        <v>2304</v>
      </c>
      <c r="J481" s="40"/>
      <c r="K481" s="23" t="s">
        <v>693</v>
      </c>
      <c r="L481" s="24" t="s">
        <v>62</v>
      </c>
      <c r="M481" s="24" t="s">
        <v>63</v>
      </c>
      <c r="N481" s="24" t="s">
        <v>696</v>
      </c>
      <c r="O481" s="58">
        <v>3356579</v>
      </c>
      <c r="P481" s="58">
        <f t="shared" si="25"/>
        <v>1638975.3</v>
      </c>
      <c r="Q481" s="58">
        <v>1717603.7</v>
      </c>
      <c r="R481" s="45"/>
      <c r="S481" s="16" t="s">
        <v>4</v>
      </c>
      <c r="T481" s="76"/>
      <c r="U481" s="7"/>
    </row>
    <row r="482" spans="1:21" ht="112.5" customHeight="1">
      <c r="A482" s="43">
        <v>425</v>
      </c>
      <c r="B482" s="56" t="s">
        <v>1162</v>
      </c>
      <c r="C482" s="24" t="s">
        <v>765</v>
      </c>
      <c r="D482" s="24" t="s">
        <v>945</v>
      </c>
      <c r="E482" s="23" t="s">
        <v>1427</v>
      </c>
      <c r="F482" s="34" t="s">
        <v>1466</v>
      </c>
      <c r="G482" s="35" t="s">
        <v>2305</v>
      </c>
      <c r="H482" s="43">
        <v>25651.7</v>
      </c>
      <c r="I482" s="40" t="s">
        <v>2306</v>
      </c>
      <c r="J482" s="40"/>
      <c r="K482" s="23" t="s">
        <v>693</v>
      </c>
      <c r="L482" s="24" t="s">
        <v>64</v>
      </c>
      <c r="M482" s="24" t="s">
        <v>65</v>
      </c>
      <c r="N482" s="24" t="s">
        <v>696</v>
      </c>
      <c r="O482" s="58">
        <v>5323354</v>
      </c>
      <c r="P482" s="58">
        <f t="shared" si="25"/>
        <v>2600001.1</v>
      </c>
      <c r="Q482" s="58">
        <v>2723352.9</v>
      </c>
      <c r="R482" s="45"/>
      <c r="S482" s="16" t="s">
        <v>4</v>
      </c>
      <c r="T482" s="76"/>
      <c r="U482" s="7"/>
    </row>
    <row r="483" spans="1:21" ht="96" customHeight="1">
      <c r="A483" s="43">
        <v>426</v>
      </c>
      <c r="B483" s="56" t="s">
        <v>1162</v>
      </c>
      <c r="C483" s="24" t="s">
        <v>765</v>
      </c>
      <c r="D483" s="24" t="s">
        <v>945</v>
      </c>
      <c r="E483" s="24" t="s">
        <v>1428</v>
      </c>
      <c r="F483" s="79" t="s">
        <v>1465</v>
      </c>
      <c r="G483" s="76" t="s">
        <v>2307</v>
      </c>
      <c r="H483" s="43" t="s">
        <v>1163</v>
      </c>
      <c r="I483" s="40" t="s">
        <v>2308</v>
      </c>
      <c r="J483" s="40"/>
      <c r="K483" s="23" t="s">
        <v>693</v>
      </c>
      <c r="L483" s="24" t="s">
        <v>66</v>
      </c>
      <c r="M483" s="24" t="s">
        <v>67</v>
      </c>
      <c r="N483" s="24" t="s">
        <v>696</v>
      </c>
      <c r="O483" s="58">
        <v>3559070</v>
      </c>
      <c r="P483" s="58">
        <f t="shared" si="25"/>
        <v>1404954.1</v>
      </c>
      <c r="Q483" s="58">
        <v>2154115.9</v>
      </c>
      <c r="R483" s="45"/>
      <c r="S483" s="16" t="s">
        <v>4</v>
      </c>
      <c r="T483" s="76"/>
      <c r="U483" s="7"/>
    </row>
    <row r="484" spans="1:21" ht="96" customHeight="1">
      <c r="A484" s="65">
        <v>427</v>
      </c>
      <c r="B484" s="56" t="s">
        <v>1162</v>
      </c>
      <c r="C484" s="24" t="s">
        <v>765</v>
      </c>
      <c r="D484" s="24" t="s">
        <v>945</v>
      </c>
      <c r="E484" s="24" t="s">
        <v>1457</v>
      </c>
      <c r="F484" s="79" t="s">
        <v>1456</v>
      </c>
      <c r="G484" s="76" t="s">
        <v>1098</v>
      </c>
      <c r="H484" s="43" t="s">
        <v>1163</v>
      </c>
      <c r="I484" s="40" t="s">
        <v>2309</v>
      </c>
      <c r="J484" s="40"/>
      <c r="K484" s="24" t="s">
        <v>693</v>
      </c>
      <c r="L484" s="24" t="s">
        <v>68</v>
      </c>
      <c r="M484" s="24" t="s">
        <v>69</v>
      </c>
      <c r="N484" s="24" t="s">
        <v>696</v>
      </c>
      <c r="O484" s="58">
        <v>9220513</v>
      </c>
      <c r="P484" s="58">
        <f t="shared" si="25"/>
        <v>8588864.42</v>
      </c>
      <c r="Q484" s="58">
        <v>631648.58</v>
      </c>
      <c r="R484" s="45"/>
      <c r="S484" s="16" t="s">
        <v>4</v>
      </c>
      <c r="T484" s="76"/>
      <c r="U484" s="7"/>
    </row>
    <row r="485" spans="1:21" ht="96" customHeight="1">
      <c r="A485" s="43">
        <v>428</v>
      </c>
      <c r="B485" s="56" t="s">
        <v>1162</v>
      </c>
      <c r="C485" s="24" t="s">
        <v>765</v>
      </c>
      <c r="D485" s="24" t="s">
        <v>945</v>
      </c>
      <c r="E485" s="24" t="s">
        <v>1429</v>
      </c>
      <c r="F485" s="24" t="s">
        <v>1453</v>
      </c>
      <c r="G485" s="76" t="s">
        <v>1128</v>
      </c>
      <c r="H485" s="43" t="s">
        <v>1163</v>
      </c>
      <c r="I485" s="23" t="s">
        <v>2310</v>
      </c>
      <c r="J485" s="23"/>
      <c r="K485" s="24" t="s">
        <v>693</v>
      </c>
      <c r="L485" s="24" t="s">
        <v>70</v>
      </c>
      <c r="M485" s="24" t="s">
        <v>71</v>
      </c>
      <c r="N485" s="24" t="s">
        <v>696</v>
      </c>
      <c r="O485" s="58">
        <v>6287336.49</v>
      </c>
      <c r="P485" s="58">
        <f t="shared" si="25"/>
        <v>3648728.3800000004</v>
      </c>
      <c r="Q485" s="58">
        <v>2638608.11</v>
      </c>
      <c r="R485" s="45"/>
      <c r="S485" s="16" t="s">
        <v>1129</v>
      </c>
      <c r="T485" s="76"/>
      <c r="U485" s="7"/>
    </row>
    <row r="486" spans="1:21" ht="120" customHeight="1">
      <c r="A486" s="65">
        <v>429</v>
      </c>
      <c r="B486" s="56" t="s">
        <v>1162</v>
      </c>
      <c r="C486" s="24" t="s">
        <v>765</v>
      </c>
      <c r="D486" s="24" t="s">
        <v>945</v>
      </c>
      <c r="E486" s="24" t="s">
        <v>1430</v>
      </c>
      <c r="F486" s="158" t="s">
        <v>1454</v>
      </c>
      <c r="G486" s="76" t="s">
        <v>1130</v>
      </c>
      <c r="H486" s="43" t="s">
        <v>1163</v>
      </c>
      <c r="I486" s="23" t="s">
        <v>2311</v>
      </c>
      <c r="J486" s="23"/>
      <c r="K486" s="24" t="s">
        <v>693</v>
      </c>
      <c r="L486" s="24" t="s">
        <v>72</v>
      </c>
      <c r="M486" s="24" t="s">
        <v>73</v>
      </c>
      <c r="N486" s="24" t="s">
        <v>696</v>
      </c>
      <c r="O486" s="58">
        <v>144824.1</v>
      </c>
      <c r="P486" s="58">
        <f t="shared" si="25"/>
        <v>116719.27</v>
      </c>
      <c r="Q486" s="58">
        <v>28104.83</v>
      </c>
      <c r="R486" s="45"/>
      <c r="S486" s="16" t="s">
        <v>1131</v>
      </c>
      <c r="T486" s="76"/>
      <c r="U486" s="7"/>
    </row>
    <row r="487" spans="1:21" ht="99.75" customHeight="1">
      <c r="A487" s="43">
        <v>430</v>
      </c>
      <c r="B487" s="56" t="s">
        <v>1162</v>
      </c>
      <c r="C487" s="24" t="s">
        <v>765</v>
      </c>
      <c r="D487" s="24" t="s">
        <v>945</v>
      </c>
      <c r="E487" s="79" t="s">
        <v>2847</v>
      </c>
      <c r="F487" s="76" t="s">
        <v>1471</v>
      </c>
      <c r="G487" s="76" t="s">
        <v>1132</v>
      </c>
      <c r="H487" s="43" t="s">
        <v>1163</v>
      </c>
      <c r="I487" s="23" t="s">
        <v>2848</v>
      </c>
      <c r="J487" s="23"/>
      <c r="K487" s="24" t="s">
        <v>693</v>
      </c>
      <c r="L487" s="24" t="s">
        <v>74</v>
      </c>
      <c r="M487" s="24" t="s">
        <v>75</v>
      </c>
      <c r="N487" s="24" t="s">
        <v>696</v>
      </c>
      <c r="O487" s="58">
        <v>845501.85</v>
      </c>
      <c r="P487" s="58">
        <f t="shared" si="25"/>
        <v>673313.72</v>
      </c>
      <c r="Q487" s="58">
        <v>172188.13</v>
      </c>
      <c r="R487" s="45"/>
      <c r="S487" s="16" t="s">
        <v>2846</v>
      </c>
      <c r="T487" s="76"/>
      <c r="U487" s="7"/>
    </row>
    <row r="488" spans="1:21" ht="62.25" customHeight="1">
      <c r="A488" s="65">
        <v>431</v>
      </c>
      <c r="B488" s="56" t="s">
        <v>1162</v>
      </c>
      <c r="C488" s="24" t="s">
        <v>765</v>
      </c>
      <c r="D488" s="24" t="s">
        <v>945</v>
      </c>
      <c r="E488" s="24" t="s">
        <v>1605</v>
      </c>
      <c r="F488" s="81" t="s">
        <v>772</v>
      </c>
      <c r="G488" s="76" t="s">
        <v>2549</v>
      </c>
      <c r="H488" s="43" t="s">
        <v>1163</v>
      </c>
      <c r="I488" s="40" t="s">
        <v>2312</v>
      </c>
      <c r="J488" s="40"/>
      <c r="K488" s="23" t="s">
        <v>693</v>
      </c>
      <c r="L488" s="24" t="s">
        <v>1606</v>
      </c>
      <c r="M488" s="24" t="s">
        <v>1607</v>
      </c>
      <c r="N488" s="24" t="s">
        <v>1608</v>
      </c>
      <c r="O488" s="58">
        <v>1747.46</v>
      </c>
      <c r="P488" s="58">
        <f t="shared" si="25"/>
        <v>1747.46</v>
      </c>
      <c r="Q488" s="58">
        <v>0</v>
      </c>
      <c r="R488" s="24">
        <v>47.9</v>
      </c>
      <c r="S488" s="16" t="s">
        <v>3</v>
      </c>
      <c r="T488" s="76"/>
      <c r="U488" s="7"/>
    </row>
    <row r="489" spans="1:21" ht="52.5" customHeight="1">
      <c r="A489" s="43">
        <v>432</v>
      </c>
      <c r="B489" s="56" t="s">
        <v>1162</v>
      </c>
      <c r="C489" s="24" t="s">
        <v>765</v>
      </c>
      <c r="D489" s="24" t="s">
        <v>945</v>
      </c>
      <c r="E489" s="24" t="s">
        <v>2320</v>
      </c>
      <c r="F489" s="79" t="s">
        <v>949</v>
      </c>
      <c r="G489" s="76" t="s">
        <v>51</v>
      </c>
      <c r="H489" s="43">
        <v>203.6</v>
      </c>
      <c r="I489" s="40" t="s">
        <v>80</v>
      </c>
      <c r="J489" s="40"/>
      <c r="K489" s="23" t="s">
        <v>693</v>
      </c>
      <c r="L489" s="24" t="s">
        <v>81</v>
      </c>
      <c r="M489" s="24" t="s">
        <v>82</v>
      </c>
      <c r="N489" s="24" t="s">
        <v>696</v>
      </c>
      <c r="O489" s="58">
        <v>0</v>
      </c>
      <c r="P489" s="58">
        <f t="shared" si="25"/>
        <v>0</v>
      </c>
      <c r="Q489" s="58">
        <v>0</v>
      </c>
      <c r="R489" s="24">
        <v>17.6</v>
      </c>
      <c r="S489" s="16" t="s">
        <v>1150</v>
      </c>
      <c r="T489" s="76" t="s">
        <v>1107</v>
      </c>
      <c r="U489" s="7"/>
    </row>
    <row r="490" spans="1:21" ht="51" customHeight="1">
      <c r="A490" s="65">
        <v>433</v>
      </c>
      <c r="B490" s="56" t="s">
        <v>1162</v>
      </c>
      <c r="C490" s="24" t="s">
        <v>765</v>
      </c>
      <c r="D490" s="24" t="s">
        <v>945</v>
      </c>
      <c r="E490" s="83" t="s">
        <v>1612</v>
      </c>
      <c r="F490" s="79" t="s">
        <v>766</v>
      </c>
      <c r="G490" s="76" t="s">
        <v>332</v>
      </c>
      <c r="H490" s="85"/>
      <c r="I490" s="40" t="s">
        <v>2088</v>
      </c>
      <c r="J490" s="40"/>
      <c r="K490" s="23" t="s">
        <v>693</v>
      </c>
      <c r="L490" s="24" t="s">
        <v>1614</v>
      </c>
      <c r="M490" s="24" t="s">
        <v>1615</v>
      </c>
      <c r="N490" s="24" t="s">
        <v>1616</v>
      </c>
      <c r="O490" s="58">
        <v>206128.62</v>
      </c>
      <c r="P490" s="58">
        <f t="shared" si="25"/>
        <v>206128.62</v>
      </c>
      <c r="Q490" s="58">
        <v>0</v>
      </c>
      <c r="R490" s="24">
        <v>43.1</v>
      </c>
      <c r="S490" s="16" t="s">
        <v>3</v>
      </c>
      <c r="T490" s="76"/>
      <c r="U490" s="7"/>
    </row>
    <row r="491" spans="1:21" ht="78.75" customHeight="1">
      <c r="A491" s="43">
        <v>434</v>
      </c>
      <c r="B491" s="56" t="s">
        <v>1162</v>
      </c>
      <c r="C491" s="24" t="s">
        <v>765</v>
      </c>
      <c r="D491" s="24" t="s">
        <v>945</v>
      </c>
      <c r="E491" s="24" t="s">
        <v>76</v>
      </c>
      <c r="F491" s="79" t="s">
        <v>77</v>
      </c>
      <c r="G491" s="76" t="s">
        <v>2313</v>
      </c>
      <c r="H491" s="43">
        <v>24.4</v>
      </c>
      <c r="I491" s="40" t="s">
        <v>2314</v>
      </c>
      <c r="J491" s="40"/>
      <c r="K491" s="23" t="s">
        <v>693</v>
      </c>
      <c r="L491" s="24" t="s">
        <v>78</v>
      </c>
      <c r="M491" s="24" t="s">
        <v>79</v>
      </c>
      <c r="N491" s="24" t="s">
        <v>696</v>
      </c>
      <c r="O491" s="58">
        <v>99640</v>
      </c>
      <c r="P491" s="58">
        <f t="shared" si="25"/>
        <v>17049.14</v>
      </c>
      <c r="Q491" s="58">
        <v>82590.86</v>
      </c>
      <c r="R491" s="24">
        <v>15.8</v>
      </c>
      <c r="S491" s="16" t="s">
        <v>1149</v>
      </c>
      <c r="T491" s="76"/>
      <c r="U491" s="7"/>
    </row>
    <row r="492" spans="1:20" ht="61.5" customHeight="1">
      <c r="A492" s="65">
        <v>435</v>
      </c>
      <c r="B492" s="56" t="s">
        <v>1162</v>
      </c>
      <c r="C492" s="24" t="s">
        <v>765</v>
      </c>
      <c r="D492" s="24" t="s">
        <v>945</v>
      </c>
      <c r="E492" s="24" t="s">
        <v>298</v>
      </c>
      <c r="F492" s="24" t="s">
        <v>299</v>
      </c>
      <c r="G492" s="24" t="s">
        <v>1103</v>
      </c>
      <c r="H492" s="25">
        <v>1152.8</v>
      </c>
      <c r="I492" s="67" t="s">
        <v>1726</v>
      </c>
      <c r="J492" s="22" t="s">
        <v>1163</v>
      </c>
      <c r="K492" s="24" t="s">
        <v>693</v>
      </c>
      <c r="L492" s="24" t="s">
        <v>300</v>
      </c>
      <c r="M492" s="24" t="s">
        <v>301</v>
      </c>
      <c r="N492" s="24" t="s">
        <v>696</v>
      </c>
      <c r="O492" s="58">
        <v>13387</v>
      </c>
      <c r="P492" s="58">
        <f>O492-Q492</f>
        <v>13387</v>
      </c>
      <c r="Q492" s="58">
        <v>0</v>
      </c>
      <c r="R492" s="24">
        <v>662.8</v>
      </c>
      <c r="S492" s="16" t="s">
        <v>1483</v>
      </c>
      <c r="T492" s="76"/>
    </row>
    <row r="493" spans="1:20" ht="61.5" customHeight="1">
      <c r="A493" s="43">
        <v>436</v>
      </c>
      <c r="B493" s="61" t="s">
        <v>1162</v>
      </c>
      <c r="C493" s="33" t="s">
        <v>765</v>
      </c>
      <c r="D493" s="33" t="s">
        <v>945</v>
      </c>
      <c r="E493" s="164" t="s">
        <v>1406</v>
      </c>
      <c r="F493" s="164" t="s">
        <v>1491</v>
      </c>
      <c r="G493" s="164" t="s">
        <v>1492</v>
      </c>
      <c r="H493" s="115">
        <v>1100.9</v>
      </c>
      <c r="I493" s="114" t="s">
        <v>1924</v>
      </c>
      <c r="J493" s="115" t="s">
        <v>1163</v>
      </c>
      <c r="K493" s="164" t="s">
        <v>693</v>
      </c>
      <c r="L493" s="164" t="s">
        <v>1493</v>
      </c>
      <c r="M493" s="164" t="s">
        <v>1494</v>
      </c>
      <c r="N493" s="164" t="s">
        <v>1574</v>
      </c>
      <c r="O493" s="143">
        <v>294711.23</v>
      </c>
      <c r="P493" s="137">
        <f>O493-Q493</f>
        <v>294711.23</v>
      </c>
      <c r="Q493" s="143">
        <v>0</v>
      </c>
      <c r="R493" s="164">
        <v>168.9</v>
      </c>
      <c r="S493" s="164" t="s">
        <v>1496</v>
      </c>
      <c r="T493" s="164"/>
    </row>
    <row r="494" spans="1:20" ht="75.75" customHeight="1">
      <c r="A494" s="65">
        <v>437</v>
      </c>
      <c r="B494" s="96" t="s">
        <v>1162</v>
      </c>
      <c r="C494" s="164" t="s">
        <v>765</v>
      </c>
      <c r="D494" s="164" t="s">
        <v>945</v>
      </c>
      <c r="E494" s="76" t="s">
        <v>2565</v>
      </c>
      <c r="F494" s="76" t="s">
        <v>2564</v>
      </c>
      <c r="G494" s="76" t="s">
        <v>2566</v>
      </c>
      <c r="H494" s="85" t="s">
        <v>1163</v>
      </c>
      <c r="I494" s="35" t="s">
        <v>2567</v>
      </c>
      <c r="J494" s="43" t="s">
        <v>1163</v>
      </c>
      <c r="K494" s="35" t="s">
        <v>693</v>
      </c>
      <c r="L494" s="76" t="s">
        <v>2568</v>
      </c>
      <c r="M494" s="76" t="s">
        <v>2569</v>
      </c>
      <c r="N494" s="76" t="s">
        <v>2570</v>
      </c>
      <c r="O494" s="138">
        <v>0</v>
      </c>
      <c r="P494" s="143">
        <f>O494-Q494</f>
        <v>0</v>
      </c>
      <c r="Q494" s="143">
        <v>0</v>
      </c>
      <c r="R494" s="76"/>
      <c r="S494" s="76" t="s">
        <v>2571</v>
      </c>
      <c r="T494" s="76"/>
    </row>
    <row r="495" spans="1:20" ht="61.5" customHeight="1">
      <c r="A495" s="43">
        <v>438</v>
      </c>
      <c r="B495" s="96" t="s">
        <v>1162</v>
      </c>
      <c r="C495" s="164" t="s">
        <v>765</v>
      </c>
      <c r="D495" s="164" t="s">
        <v>945</v>
      </c>
      <c r="E495" s="33" t="s">
        <v>381</v>
      </c>
      <c r="F495" s="158" t="s">
        <v>914</v>
      </c>
      <c r="G495" s="76" t="s">
        <v>2068</v>
      </c>
      <c r="H495" s="43">
        <v>238.5</v>
      </c>
      <c r="I495" s="40" t="s">
        <v>2069</v>
      </c>
      <c r="J495" s="40" t="s">
        <v>1163</v>
      </c>
      <c r="K495" s="23" t="s">
        <v>693</v>
      </c>
      <c r="L495" s="24" t="s">
        <v>915</v>
      </c>
      <c r="M495" s="24" t="s">
        <v>916</v>
      </c>
      <c r="N495" s="24" t="s">
        <v>696</v>
      </c>
      <c r="O495" s="58">
        <v>28549.57</v>
      </c>
      <c r="P495" s="58">
        <f>O495-Q495</f>
        <v>28549.57</v>
      </c>
      <c r="Q495" s="58">
        <v>0</v>
      </c>
      <c r="R495" s="24">
        <v>54.9</v>
      </c>
      <c r="S495" s="16" t="s">
        <v>1135</v>
      </c>
      <c r="T495" s="76"/>
    </row>
    <row r="496" spans="1:20" ht="61.5" customHeight="1">
      <c r="A496" s="65">
        <v>439</v>
      </c>
      <c r="B496" s="64" t="s">
        <v>1162</v>
      </c>
      <c r="C496" s="76" t="s">
        <v>765</v>
      </c>
      <c r="D496" s="76" t="s">
        <v>945</v>
      </c>
      <c r="E496" s="173" t="s">
        <v>1014</v>
      </c>
      <c r="F496" s="24" t="s">
        <v>1185</v>
      </c>
      <c r="G496" s="169" t="s">
        <v>1630</v>
      </c>
      <c r="H496" s="43">
        <v>34.9</v>
      </c>
      <c r="I496" s="170" t="s">
        <v>1667</v>
      </c>
      <c r="J496" s="171" t="s">
        <v>1163</v>
      </c>
      <c r="K496" s="173" t="s">
        <v>693</v>
      </c>
      <c r="L496" s="173" t="s">
        <v>1186</v>
      </c>
      <c r="M496" s="173" t="s">
        <v>1187</v>
      </c>
      <c r="N496" s="173" t="s">
        <v>696</v>
      </c>
      <c r="O496" s="172">
        <v>123710</v>
      </c>
      <c r="P496" s="172">
        <f>O496-Q496</f>
        <v>123710</v>
      </c>
      <c r="Q496" s="172">
        <v>0</v>
      </c>
      <c r="R496" s="173">
        <v>38.4</v>
      </c>
      <c r="S496" s="76" t="s">
        <v>1093</v>
      </c>
      <c r="T496" s="162"/>
    </row>
    <row r="497" spans="1:20" ht="61.5" customHeight="1">
      <c r="A497" s="43">
        <v>440</v>
      </c>
      <c r="B497" s="96" t="s">
        <v>1162</v>
      </c>
      <c r="C497" s="164" t="s">
        <v>765</v>
      </c>
      <c r="D497" s="164" t="s">
        <v>945</v>
      </c>
      <c r="E497" s="33" t="s">
        <v>277</v>
      </c>
      <c r="F497" s="33" t="s">
        <v>278</v>
      </c>
      <c r="G497" s="33" t="s">
        <v>1261</v>
      </c>
      <c r="H497" s="25">
        <v>432.5</v>
      </c>
      <c r="I497" s="32" t="s">
        <v>1702</v>
      </c>
      <c r="J497" s="32" t="s">
        <v>1703</v>
      </c>
      <c r="K497" s="32" t="s">
        <v>693</v>
      </c>
      <c r="L497" s="33" t="s">
        <v>279</v>
      </c>
      <c r="M497" s="33" t="s">
        <v>280</v>
      </c>
      <c r="N497" s="33" t="s">
        <v>696</v>
      </c>
      <c r="O497" s="137">
        <v>84514.7</v>
      </c>
      <c r="P497" s="137">
        <f aca="true" t="shared" si="26" ref="P497:P524">O497-Q497</f>
        <v>84514.7</v>
      </c>
      <c r="Q497" s="137">
        <v>0</v>
      </c>
      <c r="R497" s="178">
        <v>83.1</v>
      </c>
      <c r="S497" s="16" t="s">
        <v>10</v>
      </c>
      <c r="T497" s="17"/>
    </row>
    <row r="498" spans="1:20" ht="150.75" customHeight="1">
      <c r="A498" s="65">
        <v>441</v>
      </c>
      <c r="B498" s="96" t="s">
        <v>1162</v>
      </c>
      <c r="C498" s="164" t="s">
        <v>765</v>
      </c>
      <c r="D498" s="164" t="s">
        <v>945</v>
      </c>
      <c r="E498" s="164" t="s">
        <v>2858</v>
      </c>
      <c r="F498" s="164" t="s">
        <v>2852</v>
      </c>
      <c r="G498" s="164" t="s">
        <v>2853</v>
      </c>
      <c r="H498" s="115">
        <v>23680.6</v>
      </c>
      <c r="I498" s="114" t="s">
        <v>2854</v>
      </c>
      <c r="J498" s="115" t="s">
        <v>1163</v>
      </c>
      <c r="K498" s="164" t="s">
        <v>693</v>
      </c>
      <c r="L498" s="164" t="s">
        <v>2855</v>
      </c>
      <c r="M498" s="164" t="s">
        <v>2856</v>
      </c>
      <c r="N498" s="164" t="s">
        <v>2857</v>
      </c>
      <c r="O498" s="143">
        <v>273000</v>
      </c>
      <c r="P498" s="143">
        <f t="shared" si="26"/>
        <v>173431</v>
      </c>
      <c r="Q498" s="143">
        <v>99569</v>
      </c>
      <c r="R498" s="164"/>
      <c r="S498" s="76" t="s">
        <v>2859</v>
      </c>
      <c r="T498" s="162"/>
    </row>
    <row r="499" spans="1:20" ht="149.25" customHeight="1">
      <c r="A499" s="43">
        <v>442</v>
      </c>
      <c r="B499" s="64" t="s">
        <v>1162</v>
      </c>
      <c r="C499" s="76" t="s">
        <v>765</v>
      </c>
      <c r="D499" s="76" t="s">
        <v>945</v>
      </c>
      <c r="E499" s="76" t="s">
        <v>2860</v>
      </c>
      <c r="F499" s="76" t="s">
        <v>2861</v>
      </c>
      <c r="G499" s="76" t="s">
        <v>2862</v>
      </c>
      <c r="H499" s="43" t="s">
        <v>1163</v>
      </c>
      <c r="I499" s="35" t="s">
        <v>2863</v>
      </c>
      <c r="J499" s="43" t="s">
        <v>1163</v>
      </c>
      <c r="K499" s="76" t="s">
        <v>693</v>
      </c>
      <c r="L499" s="76" t="s">
        <v>2864</v>
      </c>
      <c r="M499" s="76" t="s">
        <v>2865</v>
      </c>
      <c r="N499" s="76" t="s">
        <v>2857</v>
      </c>
      <c r="O499" s="138">
        <v>0</v>
      </c>
      <c r="P499" s="138">
        <f t="shared" si="26"/>
        <v>0</v>
      </c>
      <c r="Q499" s="138">
        <v>0</v>
      </c>
      <c r="R499" s="76"/>
      <c r="S499" s="53" t="s">
        <v>2859</v>
      </c>
      <c r="T499" s="76"/>
    </row>
    <row r="500" spans="1:20" ht="140.25" customHeight="1">
      <c r="A500" s="65">
        <v>443</v>
      </c>
      <c r="B500" s="64" t="s">
        <v>1162</v>
      </c>
      <c r="C500" s="76" t="s">
        <v>765</v>
      </c>
      <c r="D500" s="76" t="s">
        <v>945</v>
      </c>
      <c r="E500" s="76" t="s">
        <v>2931</v>
      </c>
      <c r="F500" s="76" t="s">
        <v>2932</v>
      </c>
      <c r="G500" s="76" t="s">
        <v>2933</v>
      </c>
      <c r="H500" s="43">
        <v>12313.9</v>
      </c>
      <c r="I500" s="35" t="s">
        <v>2934</v>
      </c>
      <c r="J500" s="43" t="s">
        <v>1163</v>
      </c>
      <c r="K500" s="76" t="s">
        <v>693</v>
      </c>
      <c r="L500" s="76" t="s">
        <v>2935</v>
      </c>
      <c r="M500" s="76" t="s">
        <v>2936</v>
      </c>
      <c r="N500" s="76" t="s">
        <v>2857</v>
      </c>
      <c r="O500" s="138">
        <v>331380</v>
      </c>
      <c r="P500" s="138">
        <f>O500-Q500</f>
        <v>198707.75</v>
      </c>
      <c r="Q500" s="138">
        <v>132672.25</v>
      </c>
      <c r="R500" s="76"/>
      <c r="S500" s="76" t="s">
        <v>2859</v>
      </c>
      <c r="T500" s="76"/>
    </row>
    <row r="501" spans="1:20" ht="126" customHeight="1">
      <c r="A501" s="43">
        <v>444</v>
      </c>
      <c r="B501" s="64" t="s">
        <v>1162</v>
      </c>
      <c r="C501" s="76" t="s">
        <v>765</v>
      </c>
      <c r="D501" s="76" t="s">
        <v>945</v>
      </c>
      <c r="E501" s="76" t="s">
        <v>2937</v>
      </c>
      <c r="F501" s="76" t="s">
        <v>2938</v>
      </c>
      <c r="G501" s="76" t="s">
        <v>2939</v>
      </c>
      <c r="H501" s="43">
        <v>2755.2</v>
      </c>
      <c r="I501" s="35" t="s">
        <v>2940</v>
      </c>
      <c r="J501" s="43" t="s">
        <v>1163</v>
      </c>
      <c r="K501" s="76" t="s">
        <v>693</v>
      </c>
      <c r="L501" s="76" t="s">
        <v>2941</v>
      </c>
      <c r="M501" s="76" t="s">
        <v>2942</v>
      </c>
      <c r="N501" s="76" t="s">
        <v>2857</v>
      </c>
      <c r="O501" s="138">
        <v>45653.93</v>
      </c>
      <c r="P501" s="138">
        <f t="shared" si="26"/>
        <v>45653.93</v>
      </c>
      <c r="Q501" s="138">
        <v>0</v>
      </c>
      <c r="R501" s="76"/>
      <c r="S501" s="76" t="s">
        <v>2859</v>
      </c>
      <c r="T501" s="76"/>
    </row>
    <row r="502" spans="1:20" ht="150" customHeight="1">
      <c r="A502" s="65">
        <v>445</v>
      </c>
      <c r="B502" s="64" t="s">
        <v>1162</v>
      </c>
      <c r="C502" s="76" t="s">
        <v>765</v>
      </c>
      <c r="D502" s="76" t="s">
        <v>945</v>
      </c>
      <c r="E502" s="76" t="s">
        <v>2943</v>
      </c>
      <c r="F502" s="76" t="s">
        <v>2944</v>
      </c>
      <c r="G502" s="76" t="s">
        <v>2945</v>
      </c>
      <c r="H502" s="43">
        <v>24020.1</v>
      </c>
      <c r="I502" s="35" t="s">
        <v>2946</v>
      </c>
      <c r="J502" s="43" t="s">
        <v>1163</v>
      </c>
      <c r="K502" s="76" t="s">
        <v>693</v>
      </c>
      <c r="L502" s="76" t="s">
        <v>2947</v>
      </c>
      <c r="M502" s="76" t="s">
        <v>2948</v>
      </c>
      <c r="N502" s="76" t="s">
        <v>2857</v>
      </c>
      <c r="O502" s="138">
        <v>1246620</v>
      </c>
      <c r="P502" s="138">
        <f t="shared" si="26"/>
        <v>747495.8</v>
      </c>
      <c r="Q502" s="138">
        <v>499124.2</v>
      </c>
      <c r="R502" s="76"/>
      <c r="S502" s="76" t="s">
        <v>2859</v>
      </c>
      <c r="T502" s="76"/>
    </row>
    <row r="503" spans="1:20" ht="126" customHeight="1">
      <c r="A503" s="43">
        <v>446</v>
      </c>
      <c r="B503" s="64" t="s">
        <v>1162</v>
      </c>
      <c r="C503" s="76" t="s">
        <v>765</v>
      </c>
      <c r="D503" s="76" t="s">
        <v>945</v>
      </c>
      <c r="E503" s="76" t="s">
        <v>2949</v>
      </c>
      <c r="F503" s="76" t="s">
        <v>2950</v>
      </c>
      <c r="G503" s="76" t="s">
        <v>2951</v>
      </c>
      <c r="H503" s="43">
        <v>16102.8</v>
      </c>
      <c r="I503" s="35" t="s">
        <v>2952</v>
      </c>
      <c r="J503" s="43" t="s">
        <v>1163</v>
      </c>
      <c r="K503" s="76" t="s">
        <v>693</v>
      </c>
      <c r="L503" s="76" t="s">
        <v>2954</v>
      </c>
      <c r="M503" s="76" t="s">
        <v>2953</v>
      </c>
      <c r="N503" s="76" t="s">
        <v>2857</v>
      </c>
      <c r="O503" s="138">
        <v>245000</v>
      </c>
      <c r="P503" s="138">
        <f t="shared" si="26"/>
        <v>145431</v>
      </c>
      <c r="Q503" s="138">
        <v>99569</v>
      </c>
      <c r="R503" s="76"/>
      <c r="S503" s="76" t="s">
        <v>2859</v>
      </c>
      <c r="T503" s="76"/>
    </row>
    <row r="504" spans="1:20" ht="138" customHeight="1">
      <c r="A504" s="65">
        <v>447</v>
      </c>
      <c r="B504" s="64" t="s">
        <v>1162</v>
      </c>
      <c r="C504" s="76" t="s">
        <v>765</v>
      </c>
      <c r="D504" s="76" t="s">
        <v>945</v>
      </c>
      <c r="E504" s="76" t="s">
        <v>2955</v>
      </c>
      <c r="F504" s="76" t="s">
        <v>2956</v>
      </c>
      <c r="G504" s="76" t="s">
        <v>2957</v>
      </c>
      <c r="H504" s="43">
        <v>11366.7</v>
      </c>
      <c r="I504" s="35" t="s">
        <v>2958</v>
      </c>
      <c r="J504" s="43" t="s">
        <v>1163</v>
      </c>
      <c r="K504" s="76" t="s">
        <v>693</v>
      </c>
      <c r="L504" s="76" t="s">
        <v>2959</v>
      </c>
      <c r="M504" s="76" t="s">
        <v>2960</v>
      </c>
      <c r="N504" s="76" t="s">
        <v>2857</v>
      </c>
      <c r="O504" s="138">
        <v>30500</v>
      </c>
      <c r="P504" s="138">
        <f t="shared" si="26"/>
        <v>14502.05</v>
      </c>
      <c r="Q504" s="138">
        <v>15997.95</v>
      </c>
      <c r="R504" s="76"/>
      <c r="S504" s="76" t="s">
        <v>2859</v>
      </c>
      <c r="T504" s="76"/>
    </row>
    <row r="505" spans="1:20" ht="111" customHeight="1">
      <c r="A505" s="43">
        <v>448</v>
      </c>
      <c r="B505" s="64" t="s">
        <v>1162</v>
      </c>
      <c r="C505" s="76" t="s">
        <v>765</v>
      </c>
      <c r="D505" s="76" t="s">
        <v>945</v>
      </c>
      <c r="E505" s="76" t="s">
        <v>2999</v>
      </c>
      <c r="F505" s="76" t="s">
        <v>3000</v>
      </c>
      <c r="G505" s="76" t="s">
        <v>3001</v>
      </c>
      <c r="H505" s="43">
        <v>24020.1</v>
      </c>
      <c r="I505" s="35" t="s">
        <v>3002</v>
      </c>
      <c r="J505" s="43" t="s">
        <v>1163</v>
      </c>
      <c r="K505" s="76" t="s">
        <v>693</v>
      </c>
      <c r="L505" s="76" t="s">
        <v>3003</v>
      </c>
      <c r="M505" s="76" t="s">
        <v>3004</v>
      </c>
      <c r="N505" s="76" t="s">
        <v>2857</v>
      </c>
      <c r="O505" s="138">
        <v>152562</v>
      </c>
      <c r="P505" s="138">
        <f t="shared" si="26"/>
        <v>135580.36</v>
      </c>
      <c r="Q505" s="138">
        <v>16981.64</v>
      </c>
      <c r="R505" s="76"/>
      <c r="S505" s="76" t="s">
        <v>3005</v>
      </c>
      <c r="T505" s="76"/>
    </row>
    <row r="506" spans="1:20" ht="122.25" customHeight="1">
      <c r="A506" s="65">
        <v>449</v>
      </c>
      <c r="B506" s="64" t="s">
        <v>1162</v>
      </c>
      <c r="C506" s="76" t="s">
        <v>765</v>
      </c>
      <c r="D506" s="76" t="s">
        <v>945</v>
      </c>
      <c r="E506" s="76" t="s">
        <v>3006</v>
      </c>
      <c r="F506" s="76" t="s">
        <v>3007</v>
      </c>
      <c r="G506" s="76" t="s">
        <v>3008</v>
      </c>
      <c r="H506" s="43">
        <v>4916.3</v>
      </c>
      <c r="I506" s="35" t="s">
        <v>3009</v>
      </c>
      <c r="J506" s="43" t="s">
        <v>1163</v>
      </c>
      <c r="K506" s="76" t="s">
        <v>693</v>
      </c>
      <c r="L506" s="76" t="s">
        <v>3010</v>
      </c>
      <c r="M506" s="76" t="s">
        <v>3011</v>
      </c>
      <c r="N506" s="76" t="s">
        <v>2857</v>
      </c>
      <c r="O506" s="138">
        <v>311580</v>
      </c>
      <c r="P506" s="138">
        <f t="shared" si="26"/>
        <v>311580</v>
      </c>
      <c r="Q506" s="138">
        <v>0</v>
      </c>
      <c r="R506" s="76"/>
      <c r="S506" s="76" t="s">
        <v>3005</v>
      </c>
      <c r="T506" s="76"/>
    </row>
    <row r="507" spans="1:20" ht="111.75" customHeight="1">
      <c r="A507" s="43">
        <v>450</v>
      </c>
      <c r="B507" s="64" t="s">
        <v>1162</v>
      </c>
      <c r="C507" s="76" t="s">
        <v>765</v>
      </c>
      <c r="D507" s="76" t="s">
        <v>945</v>
      </c>
      <c r="E507" s="76" t="s">
        <v>3247</v>
      </c>
      <c r="F507" s="76" t="s">
        <v>3012</v>
      </c>
      <c r="G507" s="76" t="s">
        <v>3013</v>
      </c>
      <c r="H507" s="43">
        <v>24020.1</v>
      </c>
      <c r="I507" s="35" t="s">
        <v>3014</v>
      </c>
      <c r="J507" s="43" t="s">
        <v>1163</v>
      </c>
      <c r="K507" s="76" t="s">
        <v>693</v>
      </c>
      <c r="L507" s="76" t="s">
        <v>3015</v>
      </c>
      <c r="M507" s="76" t="s">
        <v>3016</v>
      </c>
      <c r="N507" s="76" t="s">
        <v>2857</v>
      </c>
      <c r="O507" s="138">
        <v>190545</v>
      </c>
      <c r="P507" s="138">
        <f t="shared" si="26"/>
        <v>157132.88</v>
      </c>
      <c r="Q507" s="138">
        <v>33412.12</v>
      </c>
      <c r="R507" s="76"/>
      <c r="S507" s="76" t="s">
        <v>3005</v>
      </c>
      <c r="T507" s="76"/>
    </row>
    <row r="508" spans="1:20" ht="87.75" customHeight="1">
      <c r="A508" s="65">
        <v>451</v>
      </c>
      <c r="B508" s="64" t="s">
        <v>1162</v>
      </c>
      <c r="C508" s="76" t="s">
        <v>765</v>
      </c>
      <c r="D508" s="76" t="s">
        <v>945</v>
      </c>
      <c r="E508" s="76" t="s">
        <v>3017</v>
      </c>
      <c r="F508" s="76" t="s">
        <v>3018</v>
      </c>
      <c r="G508" s="76" t="s">
        <v>3019</v>
      </c>
      <c r="H508" s="43">
        <v>24020.1</v>
      </c>
      <c r="I508" s="35" t="s">
        <v>3020</v>
      </c>
      <c r="J508" s="43" t="s">
        <v>1163</v>
      </c>
      <c r="K508" s="76" t="s">
        <v>693</v>
      </c>
      <c r="L508" s="76" t="s">
        <v>3021</v>
      </c>
      <c r="M508" s="76" t="s">
        <v>3022</v>
      </c>
      <c r="N508" s="76" t="s">
        <v>2857</v>
      </c>
      <c r="O508" s="138">
        <v>457691</v>
      </c>
      <c r="P508" s="138">
        <f t="shared" si="26"/>
        <v>377430.6</v>
      </c>
      <c r="Q508" s="138">
        <v>80260.4</v>
      </c>
      <c r="R508" s="76"/>
      <c r="S508" s="76" t="s">
        <v>3005</v>
      </c>
      <c r="T508" s="76"/>
    </row>
    <row r="509" spans="1:20" ht="51" customHeight="1">
      <c r="A509" s="43">
        <v>452</v>
      </c>
      <c r="B509" s="64" t="s">
        <v>1162</v>
      </c>
      <c r="C509" s="76" t="s">
        <v>765</v>
      </c>
      <c r="D509" s="76" t="s">
        <v>945</v>
      </c>
      <c r="E509" s="76" t="s">
        <v>3023</v>
      </c>
      <c r="F509" s="76" t="s">
        <v>3024</v>
      </c>
      <c r="G509" s="76" t="s">
        <v>3025</v>
      </c>
      <c r="H509" s="43" t="s">
        <v>1163</v>
      </c>
      <c r="I509" s="35" t="s">
        <v>3026</v>
      </c>
      <c r="J509" s="43" t="s">
        <v>1163</v>
      </c>
      <c r="K509" s="76" t="s">
        <v>693</v>
      </c>
      <c r="L509" s="76" t="s">
        <v>3027</v>
      </c>
      <c r="M509" s="76" t="s">
        <v>3028</v>
      </c>
      <c r="N509" s="76" t="s">
        <v>2857</v>
      </c>
      <c r="O509" s="138">
        <v>1408600</v>
      </c>
      <c r="P509" s="138">
        <f t="shared" si="26"/>
        <v>882464.56</v>
      </c>
      <c r="Q509" s="138">
        <v>526135.44</v>
      </c>
      <c r="R509" s="76"/>
      <c r="S509" s="76" t="s">
        <v>3005</v>
      </c>
      <c r="T509" s="76"/>
    </row>
    <row r="510" spans="1:20" ht="124.5" customHeight="1">
      <c r="A510" s="65">
        <v>453</v>
      </c>
      <c r="B510" s="64" t="s">
        <v>1162</v>
      </c>
      <c r="C510" s="76" t="s">
        <v>765</v>
      </c>
      <c r="D510" s="76" t="s">
        <v>945</v>
      </c>
      <c r="E510" s="76" t="s">
        <v>3029</v>
      </c>
      <c r="F510" s="76" t="s">
        <v>3030</v>
      </c>
      <c r="G510" s="76" t="s">
        <v>3031</v>
      </c>
      <c r="H510" s="43">
        <v>8017.4</v>
      </c>
      <c r="I510" s="35" t="s">
        <v>3032</v>
      </c>
      <c r="J510" s="43" t="s">
        <v>1163</v>
      </c>
      <c r="K510" s="76" t="s">
        <v>693</v>
      </c>
      <c r="L510" s="76" t="s">
        <v>3033</v>
      </c>
      <c r="M510" s="76" t="s">
        <v>3034</v>
      </c>
      <c r="N510" s="76" t="s">
        <v>2857</v>
      </c>
      <c r="O510" s="138">
        <v>3125339</v>
      </c>
      <c r="P510" s="138">
        <f t="shared" si="26"/>
        <v>3125339</v>
      </c>
      <c r="Q510" s="138">
        <v>0</v>
      </c>
      <c r="R510" s="76"/>
      <c r="S510" s="76" t="s">
        <v>3005</v>
      </c>
      <c r="T510" s="76"/>
    </row>
    <row r="511" spans="1:20" ht="76.5" customHeight="1">
      <c r="A511" s="43">
        <v>454</v>
      </c>
      <c r="B511" s="64" t="s">
        <v>1162</v>
      </c>
      <c r="C511" s="76" t="s">
        <v>765</v>
      </c>
      <c r="D511" s="76" t="s">
        <v>945</v>
      </c>
      <c r="E511" s="76" t="s">
        <v>3035</v>
      </c>
      <c r="F511" s="76" t="s">
        <v>3036</v>
      </c>
      <c r="G511" s="76" t="s">
        <v>3037</v>
      </c>
      <c r="H511" s="43" t="s">
        <v>1163</v>
      </c>
      <c r="I511" s="35" t="s">
        <v>3038</v>
      </c>
      <c r="J511" s="43" t="s">
        <v>1163</v>
      </c>
      <c r="K511" s="76" t="s">
        <v>693</v>
      </c>
      <c r="L511" s="76" t="s">
        <v>3039</v>
      </c>
      <c r="M511" s="76" t="s">
        <v>3040</v>
      </c>
      <c r="N511" s="76" t="s">
        <v>2857</v>
      </c>
      <c r="O511" s="138">
        <v>54000</v>
      </c>
      <c r="P511" s="138">
        <f t="shared" si="26"/>
        <v>44500</v>
      </c>
      <c r="Q511" s="138">
        <v>9500</v>
      </c>
      <c r="R511" s="76"/>
      <c r="S511" s="76" t="s">
        <v>3005</v>
      </c>
      <c r="T511" s="76"/>
    </row>
    <row r="512" spans="1:20" ht="76.5" customHeight="1">
      <c r="A512" s="65">
        <v>455</v>
      </c>
      <c r="B512" s="64" t="s">
        <v>1162</v>
      </c>
      <c r="C512" s="76" t="s">
        <v>765</v>
      </c>
      <c r="D512" s="76" t="s">
        <v>945</v>
      </c>
      <c r="E512" s="76" t="s">
        <v>3248</v>
      </c>
      <c r="F512" s="76" t="s">
        <v>3036</v>
      </c>
      <c r="G512" s="76" t="s">
        <v>3041</v>
      </c>
      <c r="H512" s="43" t="s">
        <v>1163</v>
      </c>
      <c r="I512" s="35" t="s">
        <v>3042</v>
      </c>
      <c r="J512" s="43" t="s">
        <v>1163</v>
      </c>
      <c r="K512" s="76" t="s">
        <v>693</v>
      </c>
      <c r="L512" s="76" t="s">
        <v>3043</v>
      </c>
      <c r="M512" s="76" t="s">
        <v>3044</v>
      </c>
      <c r="N512" s="76" t="s">
        <v>2857</v>
      </c>
      <c r="O512" s="138">
        <v>35734</v>
      </c>
      <c r="P512" s="138">
        <f t="shared" si="26"/>
        <v>31207.72</v>
      </c>
      <c r="Q512" s="138">
        <v>4526.28</v>
      </c>
      <c r="R512" s="76"/>
      <c r="S512" s="76" t="s">
        <v>3005</v>
      </c>
      <c r="T512" s="76"/>
    </row>
    <row r="513" spans="1:20" ht="124.5" customHeight="1">
      <c r="A513" s="43">
        <v>456</v>
      </c>
      <c r="B513" s="64" t="s">
        <v>1162</v>
      </c>
      <c r="C513" s="76" t="s">
        <v>765</v>
      </c>
      <c r="D513" s="76" t="s">
        <v>945</v>
      </c>
      <c r="E513" s="76" t="s">
        <v>3045</v>
      </c>
      <c r="F513" s="76" t="s">
        <v>3046</v>
      </c>
      <c r="G513" s="76" t="s">
        <v>3047</v>
      </c>
      <c r="H513" s="43" t="s">
        <v>1163</v>
      </c>
      <c r="I513" s="35" t="s">
        <v>3048</v>
      </c>
      <c r="J513" s="43" t="s">
        <v>1163</v>
      </c>
      <c r="K513" s="76" t="s">
        <v>693</v>
      </c>
      <c r="L513" s="76" t="s">
        <v>3049</v>
      </c>
      <c r="M513" s="76" t="s">
        <v>3050</v>
      </c>
      <c r="N513" s="76" t="s">
        <v>2857</v>
      </c>
      <c r="O513" s="138">
        <v>26932</v>
      </c>
      <c r="P513" s="138">
        <f t="shared" si="26"/>
        <v>26932</v>
      </c>
      <c r="Q513" s="138">
        <v>0</v>
      </c>
      <c r="R513" s="76"/>
      <c r="S513" s="76" t="s">
        <v>3005</v>
      </c>
      <c r="T513" s="76"/>
    </row>
    <row r="514" spans="1:20" ht="129" customHeight="1">
      <c r="A514" s="43">
        <v>457</v>
      </c>
      <c r="B514" s="64" t="s">
        <v>1162</v>
      </c>
      <c r="C514" s="76" t="s">
        <v>765</v>
      </c>
      <c r="D514" s="76" t="s">
        <v>945</v>
      </c>
      <c r="E514" s="76" t="s">
        <v>3051</v>
      </c>
      <c r="F514" s="76" t="s">
        <v>3052</v>
      </c>
      <c r="G514" s="76" t="s">
        <v>3053</v>
      </c>
      <c r="H514" s="43" t="s">
        <v>1163</v>
      </c>
      <c r="I514" s="35" t="s">
        <v>3054</v>
      </c>
      <c r="J514" s="43" t="s">
        <v>1163</v>
      </c>
      <c r="K514" s="76" t="s">
        <v>693</v>
      </c>
      <c r="L514" s="76" t="s">
        <v>3055</v>
      </c>
      <c r="M514" s="76" t="s">
        <v>3056</v>
      </c>
      <c r="N514" s="76" t="s">
        <v>2857</v>
      </c>
      <c r="O514" s="138">
        <v>122004</v>
      </c>
      <c r="P514" s="138">
        <f t="shared" si="26"/>
        <v>105425.8</v>
      </c>
      <c r="Q514" s="138">
        <v>16578.2</v>
      </c>
      <c r="R514" s="76"/>
      <c r="S514" s="76" t="s">
        <v>3005</v>
      </c>
      <c r="T514" s="76"/>
    </row>
    <row r="515" spans="1:20" ht="61.5" customHeight="1">
      <c r="A515" s="65">
        <v>458</v>
      </c>
      <c r="B515" s="64" t="s">
        <v>1162</v>
      </c>
      <c r="C515" s="76" t="s">
        <v>765</v>
      </c>
      <c r="D515" s="76" t="s">
        <v>945</v>
      </c>
      <c r="E515" s="76" t="s">
        <v>3057</v>
      </c>
      <c r="F515" s="76" t="s">
        <v>3058</v>
      </c>
      <c r="G515" s="76" t="s">
        <v>3059</v>
      </c>
      <c r="H515" s="43" t="s">
        <v>1163</v>
      </c>
      <c r="I515" s="35" t="s">
        <v>3060</v>
      </c>
      <c r="J515" s="43" t="s">
        <v>1163</v>
      </c>
      <c r="K515" s="76" t="s">
        <v>693</v>
      </c>
      <c r="L515" s="76" t="s">
        <v>3061</v>
      </c>
      <c r="M515" s="76" t="s">
        <v>3062</v>
      </c>
      <c r="N515" s="76" t="s">
        <v>2857</v>
      </c>
      <c r="O515" s="138">
        <v>119392</v>
      </c>
      <c r="P515" s="138">
        <f t="shared" si="26"/>
        <v>71891.44</v>
      </c>
      <c r="Q515" s="138">
        <v>47500.56</v>
      </c>
      <c r="R515" s="76"/>
      <c r="S515" s="76" t="s">
        <v>3005</v>
      </c>
      <c r="T515" s="76"/>
    </row>
    <row r="516" spans="1:20" ht="63" customHeight="1">
      <c r="A516" s="43">
        <v>459</v>
      </c>
      <c r="B516" s="64" t="s">
        <v>1162</v>
      </c>
      <c r="C516" s="76" t="s">
        <v>765</v>
      </c>
      <c r="D516" s="76" t="s">
        <v>945</v>
      </c>
      <c r="E516" s="76" t="s">
        <v>4141</v>
      </c>
      <c r="F516" s="76" t="s">
        <v>4142</v>
      </c>
      <c r="G516" s="76" t="s">
        <v>3063</v>
      </c>
      <c r="H516" s="43" t="s">
        <v>1163</v>
      </c>
      <c r="I516" s="35" t="s">
        <v>3064</v>
      </c>
      <c r="J516" s="43" t="s">
        <v>1163</v>
      </c>
      <c r="K516" s="76" t="s">
        <v>693</v>
      </c>
      <c r="L516" s="76" t="s">
        <v>3065</v>
      </c>
      <c r="M516" s="76" t="s">
        <v>3066</v>
      </c>
      <c r="N516" s="76" t="s">
        <v>2857</v>
      </c>
      <c r="O516" s="138">
        <f>478369+6775328.96</f>
        <v>7253697.96</v>
      </c>
      <c r="P516" s="138">
        <f t="shared" si="26"/>
        <v>332180.5999999996</v>
      </c>
      <c r="Q516" s="138">
        <f>146188.4+6775328.96</f>
        <v>6921517.36</v>
      </c>
      <c r="R516" s="76"/>
      <c r="S516" s="76" t="s">
        <v>3005</v>
      </c>
      <c r="T516" s="76"/>
    </row>
    <row r="517" spans="1:20" ht="76.5" customHeight="1">
      <c r="A517" s="65">
        <v>460</v>
      </c>
      <c r="B517" s="64" t="s">
        <v>1162</v>
      </c>
      <c r="C517" s="76" t="s">
        <v>765</v>
      </c>
      <c r="D517" s="76" t="s">
        <v>945</v>
      </c>
      <c r="E517" s="76" t="s">
        <v>3035</v>
      </c>
      <c r="F517" s="76" t="s">
        <v>3067</v>
      </c>
      <c r="G517" s="76" t="s">
        <v>3068</v>
      </c>
      <c r="H517" s="43" t="s">
        <v>1163</v>
      </c>
      <c r="I517" s="35" t="s">
        <v>3069</v>
      </c>
      <c r="J517" s="43" t="s">
        <v>1163</v>
      </c>
      <c r="K517" s="76" t="s">
        <v>693</v>
      </c>
      <c r="L517" s="76" t="s">
        <v>3070</v>
      </c>
      <c r="M517" s="76" t="s">
        <v>3071</v>
      </c>
      <c r="N517" s="76" t="s">
        <v>2857</v>
      </c>
      <c r="O517" s="138">
        <v>62522</v>
      </c>
      <c r="P517" s="138">
        <f t="shared" si="26"/>
        <v>62522</v>
      </c>
      <c r="Q517" s="138">
        <v>0</v>
      </c>
      <c r="R517" s="76"/>
      <c r="S517" s="76" t="s">
        <v>3005</v>
      </c>
      <c r="T517" s="76"/>
    </row>
    <row r="518" spans="1:20" ht="61.5" customHeight="1">
      <c r="A518" s="43">
        <v>461</v>
      </c>
      <c r="B518" s="64" t="s">
        <v>1162</v>
      </c>
      <c r="C518" s="76" t="s">
        <v>765</v>
      </c>
      <c r="D518" s="76" t="s">
        <v>945</v>
      </c>
      <c r="E518" s="76" t="s">
        <v>3077</v>
      </c>
      <c r="F518" s="76" t="s">
        <v>3072</v>
      </c>
      <c r="G518" s="76" t="s">
        <v>3073</v>
      </c>
      <c r="H518" s="43" t="s">
        <v>1163</v>
      </c>
      <c r="I518" s="35" t="s">
        <v>3074</v>
      </c>
      <c r="J518" s="43" t="s">
        <v>1163</v>
      </c>
      <c r="K518" s="76" t="s">
        <v>693</v>
      </c>
      <c r="L518" s="76" t="s">
        <v>3075</v>
      </c>
      <c r="M518" s="76" t="s">
        <v>3076</v>
      </c>
      <c r="N518" s="76" t="s">
        <v>2857</v>
      </c>
      <c r="O518" s="138">
        <v>96148</v>
      </c>
      <c r="P518" s="138">
        <f t="shared" si="26"/>
        <v>0</v>
      </c>
      <c r="Q518" s="138">
        <v>96148</v>
      </c>
      <c r="R518" s="76"/>
      <c r="S518" s="76" t="s">
        <v>3078</v>
      </c>
      <c r="T518" s="76"/>
    </row>
    <row r="519" spans="1:20" ht="61.5" customHeight="1">
      <c r="A519" s="65">
        <v>462</v>
      </c>
      <c r="B519" s="64" t="s">
        <v>1162</v>
      </c>
      <c r="C519" s="76" t="s">
        <v>765</v>
      </c>
      <c r="D519" s="76" t="s">
        <v>945</v>
      </c>
      <c r="E519" s="76" t="s">
        <v>3079</v>
      </c>
      <c r="F519" s="76" t="s">
        <v>3080</v>
      </c>
      <c r="G519" s="76" t="s">
        <v>3081</v>
      </c>
      <c r="H519" s="43" t="s">
        <v>1163</v>
      </c>
      <c r="I519" s="35" t="s">
        <v>3082</v>
      </c>
      <c r="J519" s="43" t="s">
        <v>1163</v>
      </c>
      <c r="K519" s="76" t="s">
        <v>693</v>
      </c>
      <c r="L519" s="76" t="s">
        <v>3083</v>
      </c>
      <c r="M519" s="76" t="s">
        <v>3084</v>
      </c>
      <c r="N519" s="76" t="s">
        <v>2857</v>
      </c>
      <c r="O519" s="138">
        <v>3088</v>
      </c>
      <c r="P519" s="138">
        <f t="shared" si="26"/>
        <v>0</v>
      </c>
      <c r="Q519" s="138">
        <v>3088</v>
      </c>
      <c r="R519" s="76"/>
      <c r="S519" s="76" t="s">
        <v>3078</v>
      </c>
      <c r="T519" s="76"/>
    </row>
    <row r="520" spans="1:20" ht="62.25" customHeight="1">
      <c r="A520" s="43">
        <v>463</v>
      </c>
      <c r="B520" s="64" t="s">
        <v>1162</v>
      </c>
      <c r="C520" s="76" t="s">
        <v>765</v>
      </c>
      <c r="D520" s="76" t="s">
        <v>945</v>
      </c>
      <c r="E520" s="76" t="s">
        <v>3085</v>
      </c>
      <c r="F520" s="76" t="s">
        <v>3086</v>
      </c>
      <c r="G520" s="76" t="s">
        <v>3087</v>
      </c>
      <c r="H520" s="43" t="s">
        <v>1163</v>
      </c>
      <c r="I520" s="35" t="s">
        <v>3088</v>
      </c>
      <c r="J520" s="43" t="s">
        <v>1163</v>
      </c>
      <c r="K520" s="76" t="s">
        <v>693</v>
      </c>
      <c r="L520" s="76" t="s">
        <v>3089</v>
      </c>
      <c r="M520" s="76" t="s">
        <v>3090</v>
      </c>
      <c r="N520" s="76" t="s">
        <v>2857</v>
      </c>
      <c r="O520" s="138">
        <v>301950</v>
      </c>
      <c r="P520" s="138">
        <f t="shared" si="26"/>
        <v>0</v>
      </c>
      <c r="Q520" s="138">
        <v>301950</v>
      </c>
      <c r="R520" s="76"/>
      <c r="S520" s="76" t="s">
        <v>3078</v>
      </c>
      <c r="T520" s="76"/>
    </row>
    <row r="521" spans="1:20" ht="75" customHeight="1">
      <c r="A521" s="65">
        <v>464</v>
      </c>
      <c r="B521" s="64" t="s">
        <v>1162</v>
      </c>
      <c r="C521" s="76" t="s">
        <v>765</v>
      </c>
      <c r="D521" s="76" t="s">
        <v>945</v>
      </c>
      <c r="E521" s="76" t="s">
        <v>3085</v>
      </c>
      <c r="F521" s="76" t="s">
        <v>3091</v>
      </c>
      <c r="G521" s="76" t="s">
        <v>3092</v>
      </c>
      <c r="H521" s="43" t="s">
        <v>1163</v>
      </c>
      <c r="I521" s="35" t="s">
        <v>3093</v>
      </c>
      <c r="J521" s="43" t="s">
        <v>1163</v>
      </c>
      <c r="K521" s="76" t="s">
        <v>693</v>
      </c>
      <c r="L521" s="76" t="s">
        <v>3094</v>
      </c>
      <c r="M521" s="76" t="s">
        <v>3095</v>
      </c>
      <c r="N521" s="76" t="s">
        <v>2857</v>
      </c>
      <c r="O521" s="138">
        <v>301950</v>
      </c>
      <c r="P521" s="138">
        <f t="shared" si="26"/>
        <v>0</v>
      </c>
      <c r="Q521" s="138">
        <v>301950</v>
      </c>
      <c r="R521" s="76"/>
      <c r="S521" s="76" t="s">
        <v>3078</v>
      </c>
      <c r="T521" s="76"/>
    </row>
    <row r="522" spans="1:20" ht="61.5" customHeight="1">
      <c r="A522" s="43">
        <v>465</v>
      </c>
      <c r="B522" s="64" t="s">
        <v>1162</v>
      </c>
      <c r="C522" s="76" t="s">
        <v>765</v>
      </c>
      <c r="D522" s="76" t="s">
        <v>945</v>
      </c>
      <c r="E522" s="76" t="s">
        <v>3096</v>
      </c>
      <c r="F522" s="76" t="s">
        <v>3097</v>
      </c>
      <c r="G522" s="76" t="s">
        <v>3098</v>
      </c>
      <c r="H522" s="43">
        <v>194.8</v>
      </c>
      <c r="I522" s="35" t="s">
        <v>3099</v>
      </c>
      <c r="J522" s="43" t="s">
        <v>1163</v>
      </c>
      <c r="K522" s="76" t="s">
        <v>693</v>
      </c>
      <c r="L522" s="76" t="s">
        <v>3100</v>
      </c>
      <c r="M522" s="76" t="s">
        <v>3101</v>
      </c>
      <c r="N522" s="76" t="s">
        <v>2857</v>
      </c>
      <c r="O522" s="138">
        <v>32750</v>
      </c>
      <c r="P522" s="138">
        <f t="shared" si="26"/>
        <v>32750</v>
      </c>
      <c r="Q522" s="138">
        <v>0</v>
      </c>
      <c r="R522" s="76"/>
      <c r="S522" s="76" t="s">
        <v>3078</v>
      </c>
      <c r="T522" s="76"/>
    </row>
    <row r="523" spans="1:20" ht="61.5" customHeight="1">
      <c r="A523" s="65">
        <v>466</v>
      </c>
      <c r="B523" s="64" t="s">
        <v>1162</v>
      </c>
      <c r="C523" s="76" t="s">
        <v>765</v>
      </c>
      <c r="D523" s="76" t="s">
        <v>945</v>
      </c>
      <c r="E523" s="76" t="s">
        <v>3102</v>
      </c>
      <c r="F523" s="76" t="s">
        <v>3103</v>
      </c>
      <c r="G523" s="76" t="s">
        <v>3104</v>
      </c>
      <c r="H523" s="43" t="s">
        <v>1163</v>
      </c>
      <c r="I523" s="35" t="s">
        <v>3105</v>
      </c>
      <c r="J523" s="43" t="s">
        <v>1163</v>
      </c>
      <c r="K523" s="76" t="s">
        <v>693</v>
      </c>
      <c r="L523" s="76" t="s">
        <v>3106</v>
      </c>
      <c r="M523" s="76" t="s">
        <v>3107</v>
      </c>
      <c r="N523" s="76" t="s">
        <v>2857</v>
      </c>
      <c r="O523" s="138">
        <v>32750</v>
      </c>
      <c r="P523" s="138">
        <f t="shared" si="26"/>
        <v>32750</v>
      </c>
      <c r="Q523" s="138">
        <v>0</v>
      </c>
      <c r="R523" s="76"/>
      <c r="S523" s="76" t="s">
        <v>3078</v>
      </c>
      <c r="T523" s="76"/>
    </row>
    <row r="524" spans="1:20" ht="61.5" customHeight="1">
      <c r="A524" s="43">
        <v>467</v>
      </c>
      <c r="B524" s="64" t="s">
        <v>1162</v>
      </c>
      <c r="C524" s="76" t="s">
        <v>765</v>
      </c>
      <c r="D524" s="76" t="s">
        <v>945</v>
      </c>
      <c r="E524" s="76" t="s">
        <v>3108</v>
      </c>
      <c r="F524" s="76" t="s">
        <v>3109</v>
      </c>
      <c r="G524" s="76" t="s">
        <v>3110</v>
      </c>
      <c r="H524" s="43">
        <v>208.7</v>
      </c>
      <c r="I524" s="35" t="s">
        <v>3111</v>
      </c>
      <c r="J524" s="43" t="s">
        <v>1163</v>
      </c>
      <c r="K524" s="76" t="s">
        <v>693</v>
      </c>
      <c r="L524" s="76" t="s">
        <v>3112</v>
      </c>
      <c r="M524" s="76" t="s">
        <v>3113</v>
      </c>
      <c r="N524" s="76" t="s">
        <v>2857</v>
      </c>
      <c r="O524" s="138">
        <v>32750</v>
      </c>
      <c r="P524" s="138">
        <f t="shared" si="26"/>
        <v>32750</v>
      </c>
      <c r="Q524" s="138">
        <v>0</v>
      </c>
      <c r="R524" s="76"/>
      <c r="S524" s="76" t="s">
        <v>3078</v>
      </c>
      <c r="T524" s="76"/>
    </row>
    <row r="525" spans="1:20" ht="238.5" customHeight="1">
      <c r="A525" s="65">
        <v>468</v>
      </c>
      <c r="B525" s="64" t="s">
        <v>1162</v>
      </c>
      <c r="C525" s="76" t="s">
        <v>765</v>
      </c>
      <c r="D525" s="76" t="s">
        <v>945</v>
      </c>
      <c r="E525" s="76" t="s">
        <v>3114</v>
      </c>
      <c r="F525" s="76" t="s">
        <v>3115</v>
      </c>
      <c r="G525" s="76" t="s">
        <v>3116</v>
      </c>
      <c r="H525" s="43">
        <v>2711.4</v>
      </c>
      <c r="I525" s="35" t="s">
        <v>3117</v>
      </c>
      <c r="J525" s="43" t="s">
        <v>1163</v>
      </c>
      <c r="K525" s="76" t="s">
        <v>693</v>
      </c>
      <c r="L525" s="76" t="s">
        <v>3118</v>
      </c>
      <c r="M525" s="76" t="s">
        <v>3119</v>
      </c>
      <c r="N525" s="76" t="s">
        <v>2857</v>
      </c>
      <c r="O525" s="138">
        <v>541000</v>
      </c>
      <c r="P525" s="138">
        <f>O525-Q525</f>
        <v>541000</v>
      </c>
      <c r="Q525" s="138">
        <v>0</v>
      </c>
      <c r="R525" s="76"/>
      <c r="S525" s="76" t="s">
        <v>3078</v>
      </c>
      <c r="T525" s="76"/>
    </row>
    <row r="526" spans="1:20" ht="147" customHeight="1">
      <c r="A526" s="43">
        <v>469</v>
      </c>
      <c r="B526" s="64" t="s">
        <v>1162</v>
      </c>
      <c r="C526" s="76" t="s">
        <v>765</v>
      </c>
      <c r="D526" s="76" t="s">
        <v>945</v>
      </c>
      <c r="E526" s="76" t="s">
        <v>3120</v>
      </c>
      <c r="F526" s="76" t="s">
        <v>3121</v>
      </c>
      <c r="G526" s="76" t="s">
        <v>3122</v>
      </c>
      <c r="H526" s="43" t="s">
        <v>1163</v>
      </c>
      <c r="I526" s="35" t="s">
        <v>3123</v>
      </c>
      <c r="J526" s="43" t="s">
        <v>1163</v>
      </c>
      <c r="K526" s="76" t="s">
        <v>693</v>
      </c>
      <c r="L526" s="76" t="s">
        <v>3124</v>
      </c>
      <c r="M526" s="76" t="s">
        <v>3125</v>
      </c>
      <c r="N526" s="76" t="s">
        <v>2857</v>
      </c>
      <c r="O526" s="138">
        <v>2307</v>
      </c>
      <c r="P526" s="138">
        <f aca="true" t="shared" si="27" ref="P526:P531">O526-Q526</f>
        <v>0</v>
      </c>
      <c r="Q526" s="138">
        <v>2307</v>
      </c>
      <c r="R526" s="76"/>
      <c r="S526" s="76" t="s">
        <v>3078</v>
      </c>
      <c r="T526" s="76"/>
    </row>
    <row r="527" spans="1:20" ht="76.5" customHeight="1">
      <c r="A527" s="65">
        <v>470</v>
      </c>
      <c r="B527" s="64" t="s">
        <v>1162</v>
      </c>
      <c r="C527" s="76" t="s">
        <v>765</v>
      </c>
      <c r="D527" s="76" t="s">
        <v>945</v>
      </c>
      <c r="E527" s="76" t="s">
        <v>3126</v>
      </c>
      <c r="F527" s="76" t="s">
        <v>3127</v>
      </c>
      <c r="G527" s="76" t="s">
        <v>3128</v>
      </c>
      <c r="H527" s="43" t="s">
        <v>1163</v>
      </c>
      <c r="I527" s="35" t="s">
        <v>3129</v>
      </c>
      <c r="J527" s="43" t="s">
        <v>1163</v>
      </c>
      <c r="K527" s="76" t="s">
        <v>693</v>
      </c>
      <c r="L527" s="76" t="s">
        <v>3130</v>
      </c>
      <c r="M527" s="76" t="s">
        <v>3131</v>
      </c>
      <c r="N527" s="76" t="s">
        <v>2857</v>
      </c>
      <c r="O527" s="138">
        <v>1147</v>
      </c>
      <c r="P527" s="138">
        <f t="shared" si="27"/>
        <v>0</v>
      </c>
      <c r="Q527" s="138">
        <v>1147</v>
      </c>
      <c r="R527" s="76"/>
      <c r="S527" s="76" t="s">
        <v>3078</v>
      </c>
      <c r="T527" s="76"/>
    </row>
    <row r="528" spans="1:20" ht="76.5" customHeight="1">
      <c r="A528" s="43">
        <v>471</v>
      </c>
      <c r="B528" s="64" t="s">
        <v>1162</v>
      </c>
      <c r="C528" s="76" t="s">
        <v>765</v>
      </c>
      <c r="D528" s="76" t="s">
        <v>945</v>
      </c>
      <c r="E528" s="76" t="s">
        <v>3132</v>
      </c>
      <c r="F528" s="76" t="s">
        <v>3133</v>
      </c>
      <c r="G528" s="76" t="s">
        <v>3134</v>
      </c>
      <c r="H528" s="43">
        <v>14208.4</v>
      </c>
      <c r="I528" s="35" t="s">
        <v>3135</v>
      </c>
      <c r="J528" s="43" t="s">
        <v>1163</v>
      </c>
      <c r="K528" s="76" t="s">
        <v>693</v>
      </c>
      <c r="L528" s="76" t="s">
        <v>3136</v>
      </c>
      <c r="M528" s="76" t="s">
        <v>3137</v>
      </c>
      <c r="N528" s="76" t="s">
        <v>2857</v>
      </c>
      <c r="O528" s="138">
        <v>579123</v>
      </c>
      <c r="P528" s="138">
        <f t="shared" si="27"/>
        <v>579123</v>
      </c>
      <c r="Q528" s="138">
        <v>0</v>
      </c>
      <c r="R528" s="76"/>
      <c r="S528" s="76" t="s">
        <v>3078</v>
      </c>
      <c r="T528" s="76"/>
    </row>
    <row r="529" spans="1:20" ht="111" customHeight="1">
      <c r="A529" s="65">
        <v>472</v>
      </c>
      <c r="B529" s="64" t="s">
        <v>1162</v>
      </c>
      <c r="C529" s="76" t="s">
        <v>765</v>
      </c>
      <c r="D529" s="76" t="s">
        <v>945</v>
      </c>
      <c r="E529" s="76" t="s">
        <v>3138</v>
      </c>
      <c r="F529" s="76" t="s">
        <v>3139</v>
      </c>
      <c r="G529" s="76" t="s">
        <v>3140</v>
      </c>
      <c r="H529" s="43">
        <v>26522.3</v>
      </c>
      <c r="I529" s="35" t="s">
        <v>3141</v>
      </c>
      <c r="J529" s="43" t="s">
        <v>1163</v>
      </c>
      <c r="K529" s="76" t="s">
        <v>693</v>
      </c>
      <c r="L529" s="76" t="s">
        <v>3142</v>
      </c>
      <c r="M529" s="76" t="s">
        <v>3143</v>
      </c>
      <c r="N529" s="76" t="s">
        <v>2857</v>
      </c>
      <c r="O529" s="138">
        <v>896063</v>
      </c>
      <c r="P529" s="138">
        <f t="shared" si="27"/>
        <v>896063</v>
      </c>
      <c r="Q529" s="138">
        <v>0</v>
      </c>
      <c r="R529" s="76"/>
      <c r="S529" s="76" t="s">
        <v>3078</v>
      </c>
      <c r="T529" s="76"/>
    </row>
    <row r="530" spans="1:20" ht="99" customHeight="1">
      <c r="A530" s="43">
        <v>473</v>
      </c>
      <c r="B530" s="64" t="s">
        <v>1162</v>
      </c>
      <c r="C530" s="76" t="s">
        <v>765</v>
      </c>
      <c r="D530" s="76" t="s">
        <v>945</v>
      </c>
      <c r="E530" s="76" t="s">
        <v>3144</v>
      </c>
      <c r="F530" s="76" t="s">
        <v>3145</v>
      </c>
      <c r="G530" s="76" t="s">
        <v>3146</v>
      </c>
      <c r="H530" s="43">
        <v>12313.9</v>
      </c>
      <c r="I530" s="35" t="s">
        <v>3147</v>
      </c>
      <c r="J530" s="43" t="s">
        <v>1163</v>
      </c>
      <c r="K530" s="76" t="s">
        <v>693</v>
      </c>
      <c r="L530" s="76" t="s">
        <v>3148</v>
      </c>
      <c r="M530" s="76" t="s">
        <v>3149</v>
      </c>
      <c r="N530" s="76" t="s">
        <v>2857</v>
      </c>
      <c r="O530" s="138">
        <v>135722</v>
      </c>
      <c r="P530" s="138">
        <f t="shared" si="27"/>
        <v>135722</v>
      </c>
      <c r="Q530" s="138">
        <v>0</v>
      </c>
      <c r="R530" s="76"/>
      <c r="S530" s="76" t="s">
        <v>3078</v>
      </c>
      <c r="T530" s="76"/>
    </row>
    <row r="531" spans="1:20" ht="50.25" customHeight="1">
      <c r="A531" s="65">
        <v>474</v>
      </c>
      <c r="B531" s="64" t="s">
        <v>1162</v>
      </c>
      <c r="C531" s="76" t="s">
        <v>765</v>
      </c>
      <c r="D531" s="76" t="s">
        <v>945</v>
      </c>
      <c r="E531" s="76" t="s">
        <v>3150</v>
      </c>
      <c r="F531" s="76" t="s">
        <v>3151</v>
      </c>
      <c r="G531" s="76" t="s">
        <v>3152</v>
      </c>
      <c r="H531" s="43" t="s">
        <v>1163</v>
      </c>
      <c r="I531" s="35" t="s">
        <v>3153</v>
      </c>
      <c r="J531" s="43" t="s">
        <v>1163</v>
      </c>
      <c r="K531" s="76" t="s">
        <v>693</v>
      </c>
      <c r="L531" s="76" t="s">
        <v>3154</v>
      </c>
      <c r="M531" s="76" t="s">
        <v>3155</v>
      </c>
      <c r="N531" s="76" t="s">
        <v>2857</v>
      </c>
      <c r="O531" s="138">
        <v>19102.9</v>
      </c>
      <c r="P531" s="138">
        <f t="shared" si="27"/>
        <v>0</v>
      </c>
      <c r="Q531" s="138">
        <v>19102.9</v>
      </c>
      <c r="R531" s="76"/>
      <c r="S531" s="76" t="s">
        <v>3078</v>
      </c>
      <c r="T531" s="76"/>
    </row>
    <row r="532" spans="1:20" ht="55.5" customHeight="1">
      <c r="A532" s="43">
        <v>475</v>
      </c>
      <c r="B532" s="64" t="s">
        <v>1162</v>
      </c>
      <c r="C532" s="76" t="s">
        <v>765</v>
      </c>
      <c r="D532" s="76" t="s">
        <v>945</v>
      </c>
      <c r="E532" s="76" t="s">
        <v>3156</v>
      </c>
      <c r="F532" s="76" t="s">
        <v>3157</v>
      </c>
      <c r="G532" s="76" t="s">
        <v>3158</v>
      </c>
      <c r="H532" s="43" t="s">
        <v>1163</v>
      </c>
      <c r="I532" s="35" t="s">
        <v>3159</v>
      </c>
      <c r="J532" s="43" t="s">
        <v>1163</v>
      </c>
      <c r="K532" s="76" t="s">
        <v>693</v>
      </c>
      <c r="L532" s="76" t="s">
        <v>3160</v>
      </c>
      <c r="M532" s="76" t="s">
        <v>3161</v>
      </c>
      <c r="N532" s="76" t="s">
        <v>2857</v>
      </c>
      <c r="O532" s="138">
        <v>3369</v>
      </c>
      <c r="P532" s="138">
        <f>O532-Q532</f>
        <v>0</v>
      </c>
      <c r="Q532" s="138">
        <v>3369</v>
      </c>
      <c r="R532" s="76"/>
      <c r="S532" s="76" t="s">
        <v>3078</v>
      </c>
      <c r="T532" s="76"/>
    </row>
    <row r="533" spans="1:20" ht="51" customHeight="1">
      <c r="A533" s="65">
        <v>476</v>
      </c>
      <c r="B533" s="64" t="s">
        <v>1162</v>
      </c>
      <c r="C533" s="76" t="s">
        <v>765</v>
      </c>
      <c r="D533" s="76" t="s">
        <v>945</v>
      </c>
      <c r="E533" s="76" t="s">
        <v>3162</v>
      </c>
      <c r="F533" s="76" t="s">
        <v>3163</v>
      </c>
      <c r="G533" s="76" t="s">
        <v>3164</v>
      </c>
      <c r="H533" s="43" t="s">
        <v>1163</v>
      </c>
      <c r="I533" s="35" t="s">
        <v>3165</v>
      </c>
      <c r="J533" s="43" t="s">
        <v>1163</v>
      </c>
      <c r="K533" s="76" t="s">
        <v>693</v>
      </c>
      <c r="L533" s="76" t="s">
        <v>3166</v>
      </c>
      <c r="M533" s="76" t="s">
        <v>3167</v>
      </c>
      <c r="N533" s="76" t="s">
        <v>2857</v>
      </c>
      <c r="O533" s="138">
        <v>1814</v>
      </c>
      <c r="P533" s="138">
        <f aca="true" t="shared" si="28" ref="P533:P556">O533-Q533</f>
        <v>0</v>
      </c>
      <c r="Q533" s="138">
        <v>1814</v>
      </c>
      <c r="R533" s="76"/>
      <c r="S533" s="76" t="s">
        <v>3078</v>
      </c>
      <c r="T533" s="76"/>
    </row>
    <row r="534" spans="1:20" ht="61.5" customHeight="1">
      <c r="A534" s="43">
        <v>477</v>
      </c>
      <c r="B534" s="64" t="s">
        <v>1162</v>
      </c>
      <c r="C534" s="76" t="s">
        <v>765</v>
      </c>
      <c r="D534" s="76" t="s">
        <v>945</v>
      </c>
      <c r="E534" s="76" t="s">
        <v>3168</v>
      </c>
      <c r="F534" s="76" t="s">
        <v>3169</v>
      </c>
      <c r="G534" s="76" t="s">
        <v>3170</v>
      </c>
      <c r="H534" s="43" t="s">
        <v>1163</v>
      </c>
      <c r="I534" s="35" t="s">
        <v>3171</v>
      </c>
      <c r="J534" s="43" t="s">
        <v>1163</v>
      </c>
      <c r="K534" s="76" t="s">
        <v>693</v>
      </c>
      <c r="L534" s="76" t="s">
        <v>3172</v>
      </c>
      <c r="M534" s="76" t="s">
        <v>3173</v>
      </c>
      <c r="N534" s="76" t="s">
        <v>2857</v>
      </c>
      <c r="O534" s="138">
        <v>1879</v>
      </c>
      <c r="P534" s="138">
        <f t="shared" si="28"/>
        <v>0</v>
      </c>
      <c r="Q534" s="138">
        <v>1879</v>
      </c>
      <c r="R534" s="76"/>
      <c r="S534" s="76" t="s">
        <v>3078</v>
      </c>
      <c r="T534" s="76"/>
    </row>
    <row r="535" spans="1:20" ht="51.75" customHeight="1">
      <c r="A535" s="65">
        <v>478</v>
      </c>
      <c r="B535" s="64" t="s">
        <v>1162</v>
      </c>
      <c r="C535" s="76" t="s">
        <v>765</v>
      </c>
      <c r="D535" s="76" t="s">
        <v>945</v>
      </c>
      <c r="E535" s="76" t="s">
        <v>3174</v>
      </c>
      <c r="F535" s="76" t="s">
        <v>3175</v>
      </c>
      <c r="G535" s="76" t="s">
        <v>3176</v>
      </c>
      <c r="H535" s="43" t="s">
        <v>1163</v>
      </c>
      <c r="I535" s="35" t="s">
        <v>3177</v>
      </c>
      <c r="J535" s="43" t="s">
        <v>1163</v>
      </c>
      <c r="K535" s="76" t="s">
        <v>693</v>
      </c>
      <c r="L535" s="76" t="s">
        <v>3178</v>
      </c>
      <c r="M535" s="76" t="s">
        <v>3179</v>
      </c>
      <c r="N535" s="76" t="s">
        <v>2857</v>
      </c>
      <c r="O535" s="138">
        <v>573003.05</v>
      </c>
      <c r="P535" s="138">
        <f t="shared" si="28"/>
        <v>0</v>
      </c>
      <c r="Q535" s="138">
        <v>573003.05</v>
      </c>
      <c r="R535" s="76"/>
      <c r="S535" s="76" t="s">
        <v>3078</v>
      </c>
      <c r="T535" s="76"/>
    </row>
    <row r="536" spans="1:20" ht="87.75" customHeight="1">
      <c r="A536" s="43">
        <v>479</v>
      </c>
      <c r="B536" s="64" t="s">
        <v>1162</v>
      </c>
      <c r="C536" s="76" t="s">
        <v>765</v>
      </c>
      <c r="D536" s="76" t="s">
        <v>945</v>
      </c>
      <c r="E536" s="76" t="s">
        <v>3180</v>
      </c>
      <c r="F536" s="76" t="s">
        <v>3181</v>
      </c>
      <c r="G536" s="76" t="s">
        <v>3182</v>
      </c>
      <c r="H536" s="43">
        <v>4736.1</v>
      </c>
      <c r="I536" s="35" t="s">
        <v>3183</v>
      </c>
      <c r="J536" s="43" t="s">
        <v>1163</v>
      </c>
      <c r="K536" s="76" t="s">
        <v>693</v>
      </c>
      <c r="L536" s="76" t="s">
        <v>3184</v>
      </c>
      <c r="M536" s="76" t="s">
        <v>3185</v>
      </c>
      <c r="N536" s="76" t="s">
        <v>2857</v>
      </c>
      <c r="O536" s="138">
        <v>108665</v>
      </c>
      <c r="P536" s="138">
        <f t="shared" si="28"/>
        <v>108665</v>
      </c>
      <c r="Q536" s="138">
        <v>0</v>
      </c>
      <c r="R536" s="76"/>
      <c r="S536" s="76" t="s">
        <v>3078</v>
      </c>
      <c r="T536" s="76"/>
    </row>
    <row r="537" spans="1:20" ht="50.25" customHeight="1">
      <c r="A537" s="65">
        <v>480</v>
      </c>
      <c r="B537" s="64" t="s">
        <v>1162</v>
      </c>
      <c r="C537" s="76" t="s">
        <v>765</v>
      </c>
      <c r="D537" s="76" t="s">
        <v>945</v>
      </c>
      <c r="E537" s="76" t="s">
        <v>3186</v>
      </c>
      <c r="F537" s="76" t="s">
        <v>3187</v>
      </c>
      <c r="G537" s="76" t="s">
        <v>3188</v>
      </c>
      <c r="H537" s="43" t="s">
        <v>1163</v>
      </c>
      <c r="I537" s="35" t="s">
        <v>3189</v>
      </c>
      <c r="J537" s="43" t="s">
        <v>1163</v>
      </c>
      <c r="K537" s="76" t="s">
        <v>693</v>
      </c>
      <c r="L537" s="76" t="s">
        <v>3190</v>
      </c>
      <c r="M537" s="76" t="s">
        <v>3191</v>
      </c>
      <c r="N537" s="76" t="s">
        <v>2857</v>
      </c>
      <c r="O537" s="138">
        <v>1296</v>
      </c>
      <c r="P537" s="138">
        <f t="shared" si="28"/>
        <v>0</v>
      </c>
      <c r="Q537" s="138">
        <v>1296</v>
      </c>
      <c r="R537" s="76"/>
      <c r="S537" s="76" t="s">
        <v>3078</v>
      </c>
      <c r="T537" s="76"/>
    </row>
    <row r="538" spans="1:20" ht="63" customHeight="1">
      <c r="A538" s="43">
        <v>481</v>
      </c>
      <c r="B538" s="64" t="s">
        <v>1162</v>
      </c>
      <c r="C538" s="76" t="s">
        <v>765</v>
      </c>
      <c r="D538" s="76" t="s">
        <v>945</v>
      </c>
      <c r="E538" s="76" t="s">
        <v>3192</v>
      </c>
      <c r="F538" s="76" t="s">
        <v>3097</v>
      </c>
      <c r="G538" s="76" t="s">
        <v>3193</v>
      </c>
      <c r="H538" s="43">
        <v>194.8</v>
      </c>
      <c r="I538" s="35" t="s">
        <v>3194</v>
      </c>
      <c r="J538" s="43" t="s">
        <v>1163</v>
      </c>
      <c r="K538" s="76" t="s">
        <v>693</v>
      </c>
      <c r="L538" s="76" t="s">
        <v>3195</v>
      </c>
      <c r="M538" s="76" t="s">
        <v>3196</v>
      </c>
      <c r="N538" s="76" t="s">
        <v>2857</v>
      </c>
      <c r="O538" s="138">
        <v>59125</v>
      </c>
      <c r="P538" s="138">
        <f t="shared" si="28"/>
        <v>59125</v>
      </c>
      <c r="Q538" s="138">
        <v>0</v>
      </c>
      <c r="R538" s="76"/>
      <c r="S538" s="76" t="s">
        <v>3078</v>
      </c>
      <c r="T538" s="76"/>
    </row>
    <row r="539" spans="1:20" ht="61.5" customHeight="1">
      <c r="A539" s="65">
        <v>482</v>
      </c>
      <c r="B539" s="64" t="s">
        <v>1162</v>
      </c>
      <c r="C539" s="76" t="s">
        <v>765</v>
      </c>
      <c r="D539" s="76" t="s">
        <v>945</v>
      </c>
      <c r="E539" s="76" t="s">
        <v>3085</v>
      </c>
      <c r="F539" s="76" t="s">
        <v>3103</v>
      </c>
      <c r="G539" s="76" t="s">
        <v>3197</v>
      </c>
      <c r="H539" s="43" t="s">
        <v>1163</v>
      </c>
      <c r="I539" s="35" t="s">
        <v>3198</v>
      </c>
      <c r="J539" s="43" t="s">
        <v>1163</v>
      </c>
      <c r="K539" s="76" t="s">
        <v>693</v>
      </c>
      <c r="L539" s="76" t="s">
        <v>3199</v>
      </c>
      <c r="M539" s="76" t="s">
        <v>3200</v>
      </c>
      <c r="N539" s="76" t="s">
        <v>2857</v>
      </c>
      <c r="O539" s="138">
        <v>301950</v>
      </c>
      <c r="P539" s="138">
        <f t="shared" si="28"/>
        <v>0</v>
      </c>
      <c r="Q539" s="138">
        <v>301950</v>
      </c>
      <c r="R539" s="76"/>
      <c r="S539" s="76" t="s">
        <v>3078</v>
      </c>
      <c r="T539" s="76"/>
    </row>
    <row r="540" spans="1:20" ht="61.5" customHeight="1">
      <c r="A540" s="43">
        <v>483</v>
      </c>
      <c r="B540" s="64" t="s">
        <v>1162</v>
      </c>
      <c r="C540" s="76" t="s">
        <v>765</v>
      </c>
      <c r="D540" s="76" t="s">
        <v>945</v>
      </c>
      <c r="E540" s="76" t="s">
        <v>3085</v>
      </c>
      <c r="F540" s="76" t="s">
        <v>3201</v>
      </c>
      <c r="G540" s="76" t="s">
        <v>3202</v>
      </c>
      <c r="H540" s="43" t="s">
        <v>1163</v>
      </c>
      <c r="I540" s="35" t="s">
        <v>3203</v>
      </c>
      <c r="J540" s="43" t="s">
        <v>1163</v>
      </c>
      <c r="K540" s="76" t="s">
        <v>693</v>
      </c>
      <c r="L540" s="76" t="s">
        <v>3204</v>
      </c>
      <c r="M540" s="76" t="s">
        <v>3205</v>
      </c>
      <c r="N540" s="76" t="s">
        <v>2857</v>
      </c>
      <c r="O540" s="138">
        <v>301950</v>
      </c>
      <c r="P540" s="138">
        <f t="shared" si="28"/>
        <v>0</v>
      </c>
      <c r="Q540" s="138">
        <v>301950</v>
      </c>
      <c r="R540" s="76"/>
      <c r="S540" s="76" t="s">
        <v>3078</v>
      </c>
      <c r="T540" s="76"/>
    </row>
    <row r="541" spans="1:20" ht="73.5" customHeight="1">
      <c r="A541" s="65">
        <v>484</v>
      </c>
      <c r="B541" s="64" t="s">
        <v>1162</v>
      </c>
      <c r="C541" s="76" t="s">
        <v>765</v>
      </c>
      <c r="D541" s="76" t="s">
        <v>945</v>
      </c>
      <c r="E541" s="76" t="s">
        <v>3206</v>
      </c>
      <c r="F541" s="76" t="s">
        <v>3207</v>
      </c>
      <c r="G541" s="76" t="s">
        <v>3208</v>
      </c>
      <c r="H541" s="43">
        <v>231.9</v>
      </c>
      <c r="I541" s="35" t="s">
        <v>3209</v>
      </c>
      <c r="J541" s="43" t="s">
        <v>1163</v>
      </c>
      <c r="K541" s="76" t="s">
        <v>693</v>
      </c>
      <c r="L541" s="76" t="s">
        <v>3210</v>
      </c>
      <c r="M541" s="76" t="s">
        <v>3211</v>
      </c>
      <c r="N541" s="76" t="s">
        <v>2857</v>
      </c>
      <c r="O541" s="138">
        <v>32750</v>
      </c>
      <c r="P541" s="138">
        <f t="shared" si="28"/>
        <v>32750</v>
      </c>
      <c r="Q541" s="138">
        <v>0</v>
      </c>
      <c r="R541" s="76"/>
      <c r="S541" s="76" t="s">
        <v>3078</v>
      </c>
      <c r="T541" s="76"/>
    </row>
    <row r="542" spans="1:20" ht="75" customHeight="1">
      <c r="A542" s="43">
        <v>485</v>
      </c>
      <c r="B542" s="64" t="s">
        <v>1162</v>
      </c>
      <c r="C542" s="76" t="s">
        <v>765</v>
      </c>
      <c r="D542" s="76" t="s">
        <v>945</v>
      </c>
      <c r="E542" s="76" t="s">
        <v>3212</v>
      </c>
      <c r="F542" s="76" t="s">
        <v>3213</v>
      </c>
      <c r="G542" s="76" t="s">
        <v>3214</v>
      </c>
      <c r="H542" s="43">
        <v>208.7</v>
      </c>
      <c r="I542" s="35" t="s">
        <v>3215</v>
      </c>
      <c r="J542" s="43" t="s">
        <v>1163</v>
      </c>
      <c r="K542" s="76" t="s">
        <v>693</v>
      </c>
      <c r="L542" s="76" t="s">
        <v>3216</v>
      </c>
      <c r="M542" s="76" t="s">
        <v>3217</v>
      </c>
      <c r="N542" s="76" t="s">
        <v>2857</v>
      </c>
      <c r="O542" s="138">
        <v>32750</v>
      </c>
      <c r="P542" s="138">
        <f t="shared" si="28"/>
        <v>32750</v>
      </c>
      <c r="Q542" s="138">
        <v>0</v>
      </c>
      <c r="R542" s="76"/>
      <c r="S542" s="76" t="s">
        <v>3078</v>
      </c>
      <c r="T542" s="76"/>
    </row>
    <row r="543" spans="1:20" ht="74.25" customHeight="1">
      <c r="A543" s="65">
        <v>486</v>
      </c>
      <c r="B543" s="64" t="s">
        <v>1162</v>
      </c>
      <c r="C543" s="76" t="s">
        <v>765</v>
      </c>
      <c r="D543" s="76" t="s">
        <v>945</v>
      </c>
      <c r="E543" s="76" t="s">
        <v>3218</v>
      </c>
      <c r="F543" s="76" t="s">
        <v>3219</v>
      </c>
      <c r="G543" s="76" t="s">
        <v>3220</v>
      </c>
      <c r="H543" s="43">
        <v>194.8</v>
      </c>
      <c r="I543" s="35" t="s">
        <v>3221</v>
      </c>
      <c r="J543" s="43" t="s">
        <v>1163</v>
      </c>
      <c r="K543" s="76" t="s">
        <v>693</v>
      </c>
      <c r="L543" s="76" t="s">
        <v>3222</v>
      </c>
      <c r="M543" s="76" t="s">
        <v>3223</v>
      </c>
      <c r="N543" s="76" t="s">
        <v>2857</v>
      </c>
      <c r="O543" s="138">
        <v>59125</v>
      </c>
      <c r="P543" s="138">
        <f t="shared" si="28"/>
        <v>59125</v>
      </c>
      <c r="Q543" s="138">
        <v>0</v>
      </c>
      <c r="R543" s="76"/>
      <c r="S543" s="76" t="s">
        <v>3078</v>
      </c>
      <c r="T543" s="76"/>
    </row>
    <row r="544" spans="1:20" ht="51.75" customHeight="1">
      <c r="A544" s="43">
        <v>487</v>
      </c>
      <c r="B544" s="64" t="s">
        <v>1162</v>
      </c>
      <c r="C544" s="76" t="s">
        <v>765</v>
      </c>
      <c r="D544" s="76" t="s">
        <v>945</v>
      </c>
      <c r="E544" s="76" t="s">
        <v>3102</v>
      </c>
      <c r="F544" s="76" t="s">
        <v>3224</v>
      </c>
      <c r="G544" s="76" t="s">
        <v>3225</v>
      </c>
      <c r="H544" s="43">
        <v>185.5</v>
      </c>
      <c r="I544" s="35" t="s">
        <v>3226</v>
      </c>
      <c r="J544" s="43" t="s">
        <v>1163</v>
      </c>
      <c r="K544" s="76" t="s">
        <v>693</v>
      </c>
      <c r="L544" s="76" t="s">
        <v>3227</v>
      </c>
      <c r="M544" s="76" t="s">
        <v>3228</v>
      </c>
      <c r="N544" s="76" t="s">
        <v>2857</v>
      </c>
      <c r="O544" s="138">
        <v>32750</v>
      </c>
      <c r="P544" s="138">
        <f t="shared" si="28"/>
        <v>32750</v>
      </c>
      <c r="Q544" s="138">
        <v>0</v>
      </c>
      <c r="R544" s="76"/>
      <c r="S544" s="76" t="s">
        <v>3078</v>
      </c>
      <c r="T544" s="76"/>
    </row>
    <row r="545" spans="1:20" ht="135" customHeight="1">
      <c r="A545" s="43">
        <v>488</v>
      </c>
      <c r="B545" s="64" t="s">
        <v>1162</v>
      </c>
      <c r="C545" s="76" t="s">
        <v>765</v>
      </c>
      <c r="D545" s="76" t="s">
        <v>945</v>
      </c>
      <c r="E545" s="76" t="s">
        <v>3229</v>
      </c>
      <c r="F545" s="76" t="s">
        <v>3230</v>
      </c>
      <c r="G545" s="76" t="s">
        <v>3231</v>
      </c>
      <c r="H545" s="43" t="s">
        <v>1163</v>
      </c>
      <c r="I545" s="35" t="s">
        <v>3232</v>
      </c>
      <c r="J545" s="43" t="s">
        <v>1163</v>
      </c>
      <c r="K545" s="76" t="s">
        <v>693</v>
      </c>
      <c r="L545" s="76" t="s">
        <v>3233</v>
      </c>
      <c r="M545" s="76" t="s">
        <v>3234</v>
      </c>
      <c r="N545" s="76" t="s">
        <v>2857</v>
      </c>
      <c r="O545" s="138">
        <v>8543</v>
      </c>
      <c r="P545" s="138">
        <f t="shared" si="28"/>
        <v>0</v>
      </c>
      <c r="Q545" s="138">
        <v>8543</v>
      </c>
      <c r="R545" s="76"/>
      <c r="S545" s="76" t="s">
        <v>3078</v>
      </c>
      <c r="T545" s="76"/>
    </row>
    <row r="546" spans="1:20" ht="61.5" customHeight="1">
      <c r="A546" s="65">
        <v>489</v>
      </c>
      <c r="B546" s="64" t="s">
        <v>1162</v>
      </c>
      <c r="C546" s="76" t="s">
        <v>765</v>
      </c>
      <c r="D546" s="76" t="s">
        <v>945</v>
      </c>
      <c r="E546" s="76" t="s">
        <v>3235</v>
      </c>
      <c r="F546" s="76" t="s">
        <v>3236</v>
      </c>
      <c r="G546" s="76" t="s">
        <v>3237</v>
      </c>
      <c r="H546" s="43" t="s">
        <v>1163</v>
      </c>
      <c r="I546" s="35" t="s">
        <v>3238</v>
      </c>
      <c r="J546" s="43" t="s">
        <v>1163</v>
      </c>
      <c r="K546" s="76" t="s">
        <v>693</v>
      </c>
      <c r="L546" s="76" t="s">
        <v>3239</v>
      </c>
      <c r="M546" s="76" t="s">
        <v>3240</v>
      </c>
      <c r="N546" s="76" t="s">
        <v>2857</v>
      </c>
      <c r="O546" s="138">
        <v>1912</v>
      </c>
      <c r="P546" s="138">
        <f t="shared" si="28"/>
        <v>0</v>
      </c>
      <c r="Q546" s="138">
        <v>1912</v>
      </c>
      <c r="R546" s="76"/>
      <c r="S546" s="76" t="s">
        <v>3078</v>
      </c>
      <c r="T546" s="76"/>
    </row>
    <row r="547" spans="1:20" ht="123" customHeight="1">
      <c r="A547" s="43">
        <v>490</v>
      </c>
      <c r="B547" s="64" t="s">
        <v>1162</v>
      </c>
      <c r="C547" s="76" t="s">
        <v>765</v>
      </c>
      <c r="D547" s="76" t="s">
        <v>945</v>
      </c>
      <c r="E547" s="76" t="s">
        <v>3241</v>
      </c>
      <c r="F547" s="76" t="s">
        <v>3242</v>
      </c>
      <c r="G547" s="76" t="s">
        <v>3243</v>
      </c>
      <c r="H547" s="43" t="s">
        <v>1163</v>
      </c>
      <c r="I547" s="35" t="s">
        <v>3244</v>
      </c>
      <c r="J547" s="43" t="s">
        <v>1163</v>
      </c>
      <c r="K547" s="76" t="s">
        <v>693</v>
      </c>
      <c r="L547" s="76" t="s">
        <v>3245</v>
      </c>
      <c r="M547" s="76" t="s">
        <v>3246</v>
      </c>
      <c r="N547" s="76" t="s">
        <v>2857</v>
      </c>
      <c r="O547" s="138">
        <v>5839</v>
      </c>
      <c r="P547" s="138">
        <f t="shared" si="28"/>
        <v>0</v>
      </c>
      <c r="Q547" s="138">
        <v>5839</v>
      </c>
      <c r="R547" s="76"/>
      <c r="S547" s="76" t="s">
        <v>3078</v>
      </c>
      <c r="T547" s="76"/>
    </row>
    <row r="548" spans="1:20" ht="76.5" customHeight="1">
      <c r="A548" s="65">
        <v>491</v>
      </c>
      <c r="B548" s="64" t="s">
        <v>1162</v>
      </c>
      <c r="C548" s="76" t="s">
        <v>765</v>
      </c>
      <c r="D548" s="76" t="s">
        <v>945</v>
      </c>
      <c r="E548" s="76" t="s">
        <v>3249</v>
      </c>
      <c r="F548" s="76" t="s">
        <v>3250</v>
      </c>
      <c r="G548" s="76" t="s">
        <v>3251</v>
      </c>
      <c r="H548" s="43">
        <v>54.4</v>
      </c>
      <c r="I548" s="35" t="s">
        <v>3252</v>
      </c>
      <c r="J548" s="43" t="s">
        <v>1163</v>
      </c>
      <c r="K548" s="76" t="s">
        <v>693</v>
      </c>
      <c r="L548" s="76" t="s">
        <v>3253</v>
      </c>
      <c r="M548" s="76" t="s">
        <v>3254</v>
      </c>
      <c r="N548" s="76" t="s">
        <v>2857</v>
      </c>
      <c r="O548" s="138">
        <v>4730</v>
      </c>
      <c r="P548" s="138">
        <f t="shared" si="28"/>
        <v>4730</v>
      </c>
      <c r="Q548" s="138">
        <v>0</v>
      </c>
      <c r="R548" s="76"/>
      <c r="S548" s="76" t="s">
        <v>3255</v>
      </c>
      <c r="T548" s="76"/>
    </row>
    <row r="549" spans="1:20" ht="74.25" customHeight="1">
      <c r="A549" s="43">
        <v>492</v>
      </c>
      <c r="B549" s="64" t="s">
        <v>1162</v>
      </c>
      <c r="C549" s="76" t="s">
        <v>765</v>
      </c>
      <c r="D549" s="76" t="s">
        <v>945</v>
      </c>
      <c r="E549" s="76" t="s">
        <v>3249</v>
      </c>
      <c r="F549" s="76" t="s">
        <v>3256</v>
      </c>
      <c r="G549" s="76" t="s">
        <v>3257</v>
      </c>
      <c r="H549" s="43">
        <v>54.4</v>
      </c>
      <c r="I549" s="35" t="s">
        <v>3258</v>
      </c>
      <c r="J549" s="43" t="s">
        <v>1163</v>
      </c>
      <c r="K549" s="76" t="s">
        <v>693</v>
      </c>
      <c r="L549" s="76" t="s">
        <v>3259</v>
      </c>
      <c r="M549" s="76" t="s">
        <v>3260</v>
      </c>
      <c r="N549" s="76" t="s">
        <v>2857</v>
      </c>
      <c r="O549" s="138">
        <v>2430.5</v>
      </c>
      <c r="P549" s="138">
        <f t="shared" si="28"/>
        <v>2430.5</v>
      </c>
      <c r="Q549" s="138">
        <v>0</v>
      </c>
      <c r="R549" s="76"/>
      <c r="S549" s="76" t="s">
        <v>3255</v>
      </c>
      <c r="T549" s="76"/>
    </row>
    <row r="550" spans="1:20" ht="75" customHeight="1">
      <c r="A550" s="65">
        <v>493</v>
      </c>
      <c r="B550" s="64" t="s">
        <v>1162</v>
      </c>
      <c r="C550" s="76" t="s">
        <v>765</v>
      </c>
      <c r="D550" s="76" t="s">
        <v>945</v>
      </c>
      <c r="E550" s="76" t="s">
        <v>3249</v>
      </c>
      <c r="F550" s="76" t="s">
        <v>3261</v>
      </c>
      <c r="G550" s="76" t="s">
        <v>3262</v>
      </c>
      <c r="H550" s="43">
        <v>54.4</v>
      </c>
      <c r="I550" s="35" t="s">
        <v>3263</v>
      </c>
      <c r="J550" s="43" t="s">
        <v>1163</v>
      </c>
      <c r="K550" s="76" t="s">
        <v>693</v>
      </c>
      <c r="L550" s="76" t="s">
        <v>3264</v>
      </c>
      <c r="M550" s="76" t="s">
        <v>3265</v>
      </c>
      <c r="N550" s="76" t="s">
        <v>2857</v>
      </c>
      <c r="O550" s="138">
        <v>2430.5</v>
      </c>
      <c r="P550" s="138">
        <f t="shared" si="28"/>
        <v>2430.5</v>
      </c>
      <c r="Q550" s="138">
        <v>0</v>
      </c>
      <c r="R550" s="76"/>
      <c r="S550" s="76" t="s">
        <v>3255</v>
      </c>
      <c r="T550" s="76"/>
    </row>
    <row r="551" spans="1:20" ht="75" customHeight="1">
      <c r="A551" s="43">
        <v>494</v>
      </c>
      <c r="B551" s="64" t="s">
        <v>1162</v>
      </c>
      <c r="C551" s="76" t="s">
        <v>765</v>
      </c>
      <c r="D551" s="76" t="s">
        <v>945</v>
      </c>
      <c r="E551" s="76" t="s">
        <v>3249</v>
      </c>
      <c r="F551" s="76" t="s">
        <v>3266</v>
      </c>
      <c r="G551" s="76" t="s">
        <v>3267</v>
      </c>
      <c r="H551" s="43">
        <v>54.4</v>
      </c>
      <c r="I551" s="35" t="s">
        <v>3268</v>
      </c>
      <c r="J551" s="43" t="s">
        <v>1163</v>
      </c>
      <c r="K551" s="76" t="s">
        <v>693</v>
      </c>
      <c r="L551" s="76" t="s">
        <v>3269</v>
      </c>
      <c r="M551" s="76" t="s">
        <v>3270</v>
      </c>
      <c r="N551" s="76" t="s">
        <v>2857</v>
      </c>
      <c r="O551" s="138">
        <v>2054.5</v>
      </c>
      <c r="P551" s="138">
        <f t="shared" si="28"/>
        <v>2054.5</v>
      </c>
      <c r="Q551" s="138">
        <v>0</v>
      </c>
      <c r="R551" s="76"/>
      <c r="S551" s="76" t="s">
        <v>3255</v>
      </c>
      <c r="T551" s="76"/>
    </row>
    <row r="552" spans="1:20" ht="76.5" customHeight="1">
      <c r="A552" s="65">
        <v>495</v>
      </c>
      <c r="B552" s="64" t="s">
        <v>1162</v>
      </c>
      <c r="C552" s="76" t="s">
        <v>765</v>
      </c>
      <c r="D552" s="76" t="s">
        <v>945</v>
      </c>
      <c r="E552" s="76" t="s">
        <v>3249</v>
      </c>
      <c r="F552" s="76" t="s">
        <v>3271</v>
      </c>
      <c r="G552" s="76" t="s">
        <v>3272</v>
      </c>
      <c r="H552" s="43">
        <v>54.4</v>
      </c>
      <c r="I552" s="35" t="s">
        <v>3273</v>
      </c>
      <c r="J552" s="43" t="s">
        <v>1163</v>
      </c>
      <c r="K552" s="76" t="s">
        <v>693</v>
      </c>
      <c r="L552" s="76" t="s">
        <v>3274</v>
      </c>
      <c r="M552" s="76" t="s">
        <v>3275</v>
      </c>
      <c r="N552" s="76" t="s">
        <v>2857</v>
      </c>
      <c r="O552" s="138">
        <v>2054.5</v>
      </c>
      <c r="P552" s="138">
        <f t="shared" si="28"/>
        <v>2054.5</v>
      </c>
      <c r="Q552" s="138">
        <v>0</v>
      </c>
      <c r="R552" s="76"/>
      <c r="S552" s="76" t="s">
        <v>3255</v>
      </c>
      <c r="T552" s="76"/>
    </row>
    <row r="553" spans="1:20" ht="76.5" customHeight="1">
      <c r="A553" s="43">
        <v>496</v>
      </c>
      <c r="B553" s="64" t="s">
        <v>1162</v>
      </c>
      <c r="C553" s="76" t="s">
        <v>765</v>
      </c>
      <c r="D553" s="76" t="s">
        <v>945</v>
      </c>
      <c r="E553" s="76" t="s">
        <v>3249</v>
      </c>
      <c r="F553" s="76" t="s">
        <v>3276</v>
      </c>
      <c r="G553" s="76" t="s">
        <v>3277</v>
      </c>
      <c r="H553" s="43">
        <v>54.4</v>
      </c>
      <c r="I553" s="35" t="s">
        <v>3278</v>
      </c>
      <c r="J553" s="43" t="s">
        <v>1163</v>
      </c>
      <c r="K553" s="76" t="s">
        <v>693</v>
      </c>
      <c r="L553" s="76" t="s">
        <v>3283</v>
      </c>
      <c r="M553" s="76" t="s">
        <v>3279</v>
      </c>
      <c r="N553" s="76" t="s">
        <v>2857</v>
      </c>
      <c r="O553" s="138">
        <v>2054.5</v>
      </c>
      <c r="P553" s="138">
        <f t="shared" si="28"/>
        <v>2054.5</v>
      </c>
      <c r="Q553" s="138">
        <v>0</v>
      </c>
      <c r="R553" s="76"/>
      <c r="S553" s="76" t="s">
        <v>3255</v>
      </c>
      <c r="T553" s="76"/>
    </row>
    <row r="554" spans="1:20" ht="76.5" customHeight="1">
      <c r="A554" s="65">
        <v>497</v>
      </c>
      <c r="B554" s="64" t="s">
        <v>1162</v>
      </c>
      <c r="C554" s="76" t="s">
        <v>765</v>
      </c>
      <c r="D554" s="76" t="s">
        <v>945</v>
      </c>
      <c r="E554" s="76" t="s">
        <v>3249</v>
      </c>
      <c r="F554" s="76" t="s">
        <v>3280</v>
      </c>
      <c r="G554" s="76" t="s">
        <v>3281</v>
      </c>
      <c r="H554" s="43">
        <v>54.4</v>
      </c>
      <c r="I554" s="35" t="s">
        <v>3282</v>
      </c>
      <c r="J554" s="43" t="s">
        <v>1163</v>
      </c>
      <c r="K554" s="76" t="s">
        <v>693</v>
      </c>
      <c r="L554" s="76" t="s">
        <v>3284</v>
      </c>
      <c r="M554" s="76" t="s">
        <v>3285</v>
      </c>
      <c r="N554" s="76" t="s">
        <v>2857</v>
      </c>
      <c r="O554" s="138">
        <v>2054.5</v>
      </c>
      <c r="P554" s="138">
        <f t="shared" si="28"/>
        <v>2054.5</v>
      </c>
      <c r="Q554" s="138">
        <v>0</v>
      </c>
      <c r="R554" s="76"/>
      <c r="S554" s="76" t="s">
        <v>3255</v>
      </c>
      <c r="T554" s="76"/>
    </row>
    <row r="555" spans="1:20" ht="76.5" customHeight="1">
      <c r="A555" s="43">
        <v>498</v>
      </c>
      <c r="B555" s="64" t="s">
        <v>1162</v>
      </c>
      <c r="C555" s="76" t="s">
        <v>765</v>
      </c>
      <c r="D555" s="76" t="s">
        <v>945</v>
      </c>
      <c r="E555" s="76" t="s">
        <v>3287</v>
      </c>
      <c r="F555" s="76" t="s">
        <v>3286</v>
      </c>
      <c r="G555" s="76" t="s">
        <v>3288</v>
      </c>
      <c r="H555" s="43" t="s">
        <v>1163</v>
      </c>
      <c r="I555" s="35" t="s">
        <v>3289</v>
      </c>
      <c r="J555" s="43" t="s">
        <v>1163</v>
      </c>
      <c r="K555" s="76" t="s">
        <v>693</v>
      </c>
      <c r="L555" s="76" t="s">
        <v>3290</v>
      </c>
      <c r="M555" s="76" t="s">
        <v>3291</v>
      </c>
      <c r="N555" s="76" t="s">
        <v>2857</v>
      </c>
      <c r="O555" s="138">
        <v>5835</v>
      </c>
      <c r="P555" s="138">
        <f t="shared" si="28"/>
        <v>5835</v>
      </c>
      <c r="Q555" s="138">
        <v>0</v>
      </c>
      <c r="R555" s="76"/>
      <c r="S555" s="76" t="s">
        <v>3255</v>
      </c>
      <c r="T555" s="76"/>
    </row>
    <row r="556" spans="1:20" ht="75.75" customHeight="1">
      <c r="A556" s="65">
        <v>499</v>
      </c>
      <c r="B556" s="64" t="s">
        <v>1162</v>
      </c>
      <c r="C556" s="76" t="s">
        <v>765</v>
      </c>
      <c r="D556" s="76" t="s">
        <v>945</v>
      </c>
      <c r="E556" s="76" t="s">
        <v>3292</v>
      </c>
      <c r="F556" s="76" t="s">
        <v>3293</v>
      </c>
      <c r="G556" s="76" t="s">
        <v>3294</v>
      </c>
      <c r="H556" s="43" t="s">
        <v>1163</v>
      </c>
      <c r="I556" s="35" t="s">
        <v>3295</v>
      </c>
      <c r="J556" s="43" t="s">
        <v>1163</v>
      </c>
      <c r="K556" s="76" t="s">
        <v>693</v>
      </c>
      <c r="L556" s="76" t="s">
        <v>3296</v>
      </c>
      <c r="M556" s="76" t="s">
        <v>3297</v>
      </c>
      <c r="N556" s="76" t="s">
        <v>2857</v>
      </c>
      <c r="O556" s="138">
        <v>5835</v>
      </c>
      <c r="P556" s="138">
        <f t="shared" si="28"/>
        <v>5835</v>
      </c>
      <c r="Q556" s="138">
        <v>0</v>
      </c>
      <c r="R556" s="76"/>
      <c r="S556" s="76" t="s">
        <v>3255</v>
      </c>
      <c r="T556" s="76"/>
    </row>
    <row r="557" spans="1:20" ht="75" customHeight="1">
      <c r="A557" s="43">
        <v>500</v>
      </c>
      <c r="B557" s="64" t="s">
        <v>1162</v>
      </c>
      <c r="C557" s="76" t="s">
        <v>765</v>
      </c>
      <c r="D557" s="76" t="s">
        <v>945</v>
      </c>
      <c r="E557" s="76" t="s">
        <v>3298</v>
      </c>
      <c r="F557" s="76" t="s">
        <v>3299</v>
      </c>
      <c r="G557" s="76" t="s">
        <v>3300</v>
      </c>
      <c r="H557" s="43" t="s">
        <v>1163</v>
      </c>
      <c r="I557" s="35" t="s">
        <v>3301</v>
      </c>
      <c r="J557" s="43" t="s">
        <v>1163</v>
      </c>
      <c r="K557" s="76" t="s">
        <v>693</v>
      </c>
      <c r="L557" s="76" t="s">
        <v>3302</v>
      </c>
      <c r="M557" s="76" t="s">
        <v>3303</v>
      </c>
      <c r="N557" s="76" t="s">
        <v>2857</v>
      </c>
      <c r="O557" s="138">
        <v>5835</v>
      </c>
      <c r="P557" s="138">
        <f aca="true" t="shared" si="29" ref="P557:P576">O557-Q557</f>
        <v>5835</v>
      </c>
      <c r="Q557" s="138">
        <v>0</v>
      </c>
      <c r="R557" s="76"/>
      <c r="S557" s="76" t="s">
        <v>3255</v>
      </c>
      <c r="T557" s="76"/>
    </row>
    <row r="558" spans="1:20" ht="72.75" customHeight="1">
      <c r="A558" s="65">
        <v>501</v>
      </c>
      <c r="B558" s="64" t="s">
        <v>1162</v>
      </c>
      <c r="C558" s="76" t="s">
        <v>765</v>
      </c>
      <c r="D558" s="76" t="s">
        <v>945</v>
      </c>
      <c r="E558" s="76" t="s">
        <v>3304</v>
      </c>
      <c r="F558" s="76" t="s">
        <v>3305</v>
      </c>
      <c r="G558" s="76" t="s">
        <v>3306</v>
      </c>
      <c r="H558" s="43">
        <v>54.4</v>
      </c>
      <c r="I558" s="35" t="s">
        <v>3307</v>
      </c>
      <c r="J558" s="43" t="s">
        <v>1163</v>
      </c>
      <c r="K558" s="76" t="s">
        <v>693</v>
      </c>
      <c r="L558" s="76" t="s">
        <v>3308</v>
      </c>
      <c r="M558" s="76" t="s">
        <v>3309</v>
      </c>
      <c r="N558" s="76" t="s">
        <v>2857</v>
      </c>
      <c r="O558" s="138">
        <v>4700</v>
      </c>
      <c r="P558" s="138">
        <f t="shared" si="29"/>
        <v>4700</v>
      </c>
      <c r="Q558" s="138">
        <v>0</v>
      </c>
      <c r="R558" s="76"/>
      <c r="S558" s="76" t="s">
        <v>3255</v>
      </c>
      <c r="T558" s="76"/>
    </row>
    <row r="559" spans="1:20" ht="54" customHeight="1">
      <c r="A559" s="43">
        <v>502</v>
      </c>
      <c r="B559" s="64" t="s">
        <v>1162</v>
      </c>
      <c r="C559" s="76" t="s">
        <v>765</v>
      </c>
      <c r="D559" s="76" t="s">
        <v>945</v>
      </c>
      <c r="E559" s="76" t="s">
        <v>3310</v>
      </c>
      <c r="F559" s="76" t="s">
        <v>3311</v>
      </c>
      <c r="G559" s="76" t="s">
        <v>3312</v>
      </c>
      <c r="H559" s="43">
        <v>12</v>
      </c>
      <c r="I559" s="35" t="s">
        <v>3313</v>
      </c>
      <c r="J559" s="43" t="s">
        <v>1163</v>
      </c>
      <c r="K559" s="76" t="s">
        <v>693</v>
      </c>
      <c r="L559" s="76" t="s">
        <v>3314</v>
      </c>
      <c r="M559" s="76" t="s">
        <v>3315</v>
      </c>
      <c r="N559" s="76" t="s">
        <v>2857</v>
      </c>
      <c r="O559" s="138">
        <v>78300</v>
      </c>
      <c r="P559" s="138">
        <f t="shared" si="29"/>
        <v>0</v>
      </c>
      <c r="Q559" s="138">
        <v>78300</v>
      </c>
      <c r="R559" s="76">
        <v>4.34</v>
      </c>
      <c r="S559" s="76" t="s">
        <v>3255</v>
      </c>
      <c r="T559" s="76"/>
    </row>
    <row r="560" spans="1:20" ht="61.5" customHeight="1">
      <c r="A560" s="65">
        <v>503</v>
      </c>
      <c r="B560" s="64" t="s">
        <v>1162</v>
      </c>
      <c r="C560" s="76" t="s">
        <v>765</v>
      </c>
      <c r="D560" s="76" t="s">
        <v>945</v>
      </c>
      <c r="E560" s="76" t="s">
        <v>3310</v>
      </c>
      <c r="F560" s="76" t="s">
        <v>3316</v>
      </c>
      <c r="G560" s="76" t="s">
        <v>3317</v>
      </c>
      <c r="H560" s="43" t="s">
        <v>1163</v>
      </c>
      <c r="I560" s="35" t="s">
        <v>3318</v>
      </c>
      <c r="J560" s="43" t="s">
        <v>1163</v>
      </c>
      <c r="K560" s="76" t="s">
        <v>693</v>
      </c>
      <c r="L560" s="76" t="s">
        <v>3319</v>
      </c>
      <c r="M560" s="76" t="s">
        <v>3320</v>
      </c>
      <c r="N560" s="76" t="s">
        <v>2857</v>
      </c>
      <c r="O560" s="138">
        <v>164800</v>
      </c>
      <c r="P560" s="138">
        <f t="shared" si="29"/>
        <v>0</v>
      </c>
      <c r="Q560" s="138">
        <v>164800</v>
      </c>
      <c r="R560" s="76">
        <v>4.34</v>
      </c>
      <c r="S560" s="76" t="s">
        <v>3255</v>
      </c>
      <c r="T560" s="76"/>
    </row>
    <row r="561" spans="1:20" ht="61.5" customHeight="1">
      <c r="A561" s="43">
        <v>504</v>
      </c>
      <c r="B561" s="64" t="s">
        <v>1162</v>
      </c>
      <c r="C561" s="76" t="s">
        <v>765</v>
      </c>
      <c r="D561" s="76" t="s">
        <v>945</v>
      </c>
      <c r="E561" s="76" t="s">
        <v>3326</v>
      </c>
      <c r="F561" s="76" t="s">
        <v>3321</v>
      </c>
      <c r="G561" s="76" t="s">
        <v>3322</v>
      </c>
      <c r="H561" s="43" t="s">
        <v>1163</v>
      </c>
      <c r="I561" s="35" t="s">
        <v>3323</v>
      </c>
      <c r="J561" s="43" t="s">
        <v>1163</v>
      </c>
      <c r="K561" s="76" t="s">
        <v>693</v>
      </c>
      <c r="L561" s="76" t="s">
        <v>3324</v>
      </c>
      <c r="M561" s="76" t="s">
        <v>3325</v>
      </c>
      <c r="N561" s="76" t="s">
        <v>2857</v>
      </c>
      <c r="O561" s="138">
        <v>1724500</v>
      </c>
      <c r="P561" s="138">
        <f t="shared" si="29"/>
        <v>0</v>
      </c>
      <c r="Q561" s="138">
        <v>1724500</v>
      </c>
      <c r="R561" s="76"/>
      <c r="S561" s="76" t="s">
        <v>3255</v>
      </c>
      <c r="T561" s="76"/>
    </row>
    <row r="562" spans="1:20" ht="86.25" customHeight="1">
      <c r="A562" s="65">
        <v>505</v>
      </c>
      <c r="B562" s="64" t="s">
        <v>1162</v>
      </c>
      <c r="C562" s="76" t="s">
        <v>765</v>
      </c>
      <c r="D562" s="76" t="s">
        <v>945</v>
      </c>
      <c r="E562" s="76" t="s">
        <v>3327</v>
      </c>
      <c r="F562" s="76" t="s">
        <v>3328</v>
      </c>
      <c r="G562" s="76" t="s">
        <v>3329</v>
      </c>
      <c r="H562" s="43">
        <v>11366.7</v>
      </c>
      <c r="I562" s="35" t="s">
        <v>3330</v>
      </c>
      <c r="J562" s="43" t="s">
        <v>1163</v>
      </c>
      <c r="K562" s="76" t="s">
        <v>693</v>
      </c>
      <c r="L562" s="76" t="s">
        <v>3331</v>
      </c>
      <c r="M562" s="76" t="s">
        <v>3332</v>
      </c>
      <c r="N562" s="76" t="s">
        <v>2857</v>
      </c>
      <c r="O562" s="138">
        <v>11695981</v>
      </c>
      <c r="P562" s="138">
        <f t="shared" si="29"/>
        <v>11695981</v>
      </c>
      <c r="Q562" s="138">
        <v>0</v>
      </c>
      <c r="R562" s="76"/>
      <c r="S562" s="76" t="s">
        <v>3255</v>
      </c>
      <c r="T562" s="76"/>
    </row>
    <row r="563" spans="1:20" ht="75" customHeight="1">
      <c r="A563" s="43">
        <v>506</v>
      </c>
      <c r="B563" s="64" t="s">
        <v>1162</v>
      </c>
      <c r="C563" s="76" t="s">
        <v>765</v>
      </c>
      <c r="D563" s="76" t="s">
        <v>945</v>
      </c>
      <c r="E563" s="76" t="s">
        <v>3333</v>
      </c>
      <c r="F563" s="76" t="s">
        <v>3334</v>
      </c>
      <c r="G563" s="76" t="s">
        <v>3335</v>
      </c>
      <c r="H563" s="43">
        <v>928.8</v>
      </c>
      <c r="I563" s="35" t="s">
        <v>3336</v>
      </c>
      <c r="J563" s="43" t="s">
        <v>1163</v>
      </c>
      <c r="K563" s="76" t="s">
        <v>693</v>
      </c>
      <c r="L563" s="76" t="s">
        <v>3337</v>
      </c>
      <c r="M563" s="76" t="s">
        <v>3338</v>
      </c>
      <c r="N563" s="76" t="s">
        <v>2857</v>
      </c>
      <c r="O563" s="138">
        <v>1863000</v>
      </c>
      <c r="P563" s="138">
        <f t="shared" si="29"/>
        <v>1863000</v>
      </c>
      <c r="Q563" s="138">
        <v>0</v>
      </c>
      <c r="R563" s="76"/>
      <c r="S563" s="76" t="s">
        <v>3255</v>
      </c>
      <c r="T563" s="76"/>
    </row>
    <row r="564" spans="1:20" ht="61.5" customHeight="1">
      <c r="A564" s="65">
        <v>507</v>
      </c>
      <c r="B564" s="64" t="s">
        <v>1162</v>
      </c>
      <c r="C564" s="76" t="s">
        <v>765</v>
      </c>
      <c r="D564" s="76" t="s">
        <v>945</v>
      </c>
      <c r="E564" s="76" t="s">
        <v>3339</v>
      </c>
      <c r="F564" s="76" t="s">
        <v>3340</v>
      </c>
      <c r="G564" s="76" t="s">
        <v>3341</v>
      </c>
      <c r="H564" s="43" t="s">
        <v>1163</v>
      </c>
      <c r="I564" s="35" t="s">
        <v>3342</v>
      </c>
      <c r="J564" s="43" t="s">
        <v>1163</v>
      </c>
      <c r="K564" s="76" t="s">
        <v>693</v>
      </c>
      <c r="L564" s="76" t="s">
        <v>3343</v>
      </c>
      <c r="M564" s="76" t="s">
        <v>3344</v>
      </c>
      <c r="N564" s="76" t="s">
        <v>2857</v>
      </c>
      <c r="O564" s="138">
        <v>639000</v>
      </c>
      <c r="P564" s="138">
        <f t="shared" si="29"/>
        <v>30175</v>
      </c>
      <c r="Q564" s="138">
        <v>608825</v>
      </c>
      <c r="R564" s="76"/>
      <c r="S564" s="76" t="s">
        <v>3255</v>
      </c>
      <c r="T564" s="76"/>
    </row>
    <row r="565" spans="1:20" ht="61.5" customHeight="1">
      <c r="A565" s="43">
        <v>508</v>
      </c>
      <c r="B565" s="64" t="s">
        <v>1162</v>
      </c>
      <c r="C565" s="76" t="s">
        <v>765</v>
      </c>
      <c r="D565" s="76" t="s">
        <v>945</v>
      </c>
      <c r="E565" s="76" t="s">
        <v>3346</v>
      </c>
      <c r="F565" s="76" t="s">
        <v>3345</v>
      </c>
      <c r="G565" s="76" t="s">
        <v>3347</v>
      </c>
      <c r="H565" s="43" t="s">
        <v>1163</v>
      </c>
      <c r="I565" s="35" t="s">
        <v>3348</v>
      </c>
      <c r="J565" s="43" t="s">
        <v>1163</v>
      </c>
      <c r="K565" s="76" t="s">
        <v>693</v>
      </c>
      <c r="L565" s="76" t="s">
        <v>3349</v>
      </c>
      <c r="M565" s="76" t="s">
        <v>3350</v>
      </c>
      <c r="N565" s="76" t="s">
        <v>2857</v>
      </c>
      <c r="O565" s="138">
        <v>929800</v>
      </c>
      <c r="P565" s="138">
        <f t="shared" si="29"/>
        <v>0</v>
      </c>
      <c r="Q565" s="138">
        <v>929800</v>
      </c>
      <c r="R565" s="76"/>
      <c r="S565" s="76" t="s">
        <v>3255</v>
      </c>
      <c r="T565" s="76"/>
    </row>
    <row r="566" spans="1:20" ht="77.25" customHeight="1">
      <c r="A566" s="65">
        <v>509</v>
      </c>
      <c r="B566" s="64" t="s">
        <v>1162</v>
      </c>
      <c r="C566" s="76" t="s">
        <v>765</v>
      </c>
      <c r="D566" s="76" t="s">
        <v>945</v>
      </c>
      <c r="E566" s="76" t="s">
        <v>3249</v>
      </c>
      <c r="F566" s="76" t="s">
        <v>3351</v>
      </c>
      <c r="G566" s="76" t="s">
        <v>3352</v>
      </c>
      <c r="H566" s="43" t="s">
        <v>1163</v>
      </c>
      <c r="I566" s="35" t="s">
        <v>3353</v>
      </c>
      <c r="J566" s="43" t="s">
        <v>1163</v>
      </c>
      <c r="K566" s="76" t="s">
        <v>693</v>
      </c>
      <c r="L566" s="76" t="s">
        <v>3354</v>
      </c>
      <c r="M566" s="76" t="s">
        <v>3355</v>
      </c>
      <c r="N566" s="76" t="s">
        <v>2857</v>
      </c>
      <c r="O566" s="138">
        <v>2545</v>
      </c>
      <c r="P566" s="138">
        <f t="shared" si="29"/>
        <v>2545</v>
      </c>
      <c r="Q566" s="138">
        <v>0</v>
      </c>
      <c r="R566" s="76"/>
      <c r="S566" s="76" t="s">
        <v>3255</v>
      </c>
      <c r="T566" s="76"/>
    </row>
    <row r="567" spans="1:20" ht="75" customHeight="1">
      <c r="A567" s="43">
        <v>510</v>
      </c>
      <c r="B567" s="64" t="s">
        <v>1162</v>
      </c>
      <c r="C567" s="76" t="s">
        <v>765</v>
      </c>
      <c r="D567" s="76" t="s">
        <v>945</v>
      </c>
      <c r="E567" s="76" t="s">
        <v>3249</v>
      </c>
      <c r="F567" s="76" t="s">
        <v>3356</v>
      </c>
      <c r="G567" s="76" t="s">
        <v>3357</v>
      </c>
      <c r="H567" s="43">
        <v>54.4</v>
      </c>
      <c r="I567" s="35" t="s">
        <v>3358</v>
      </c>
      <c r="J567" s="43" t="s">
        <v>1163</v>
      </c>
      <c r="K567" s="76" t="s">
        <v>693</v>
      </c>
      <c r="L567" s="76" t="s">
        <v>3359</v>
      </c>
      <c r="M567" s="76" t="s">
        <v>3360</v>
      </c>
      <c r="N567" s="76" t="s">
        <v>2857</v>
      </c>
      <c r="O567" s="138">
        <v>2545</v>
      </c>
      <c r="P567" s="138">
        <f t="shared" si="29"/>
        <v>2545</v>
      </c>
      <c r="Q567" s="138">
        <v>0</v>
      </c>
      <c r="R567" s="76"/>
      <c r="S567" s="76" t="s">
        <v>3255</v>
      </c>
      <c r="T567" s="76"/>
    </row>
    <row r="568" spans="1:20" ht="73.5" customHeight="1">
      <c r="A568" s="65">
        <v>511</v>
      </c>
      <c r="B568" s="64" t="s">
        <v>1162</v>
      </c>
      <c r="C568" s="76" t="s">
        <v>765</v>
      </c>
      <c r="D568" s="76" t="s">
        <v>945</v>
      </c>
      <c r="E568" s="76" t="s">
        <v>3298</v>
      </c>
      <c r="F568" s="76" t="s">
        <v>3361</v>
      </c>
      <c r="G568" s="76" t="s">
        <v>3362</v>
      </c>
      <c r="H568" s="43" t="s">
        <v>1163</v>
      </c>
      <c r="I568" s="35" t="s">
        <v>3363</v>
      </c>
      <c r="J568" s="43" t="s">
        <v>1163</v>
      </c>
      <c r="K568" s="76" t="s">
        <v>693</v>
      </c>
      <c r="L568" s="76" t="s">
        <v>3364</v>
      </c>
      <c r="M568" s="76" t="s">
        <v>3365</v>
      </c>
      <c r="N568" s="76" t="s">
        <v>2857</v>
      </c>
      <c r="O568" s="138">
        <v>5835</v>
      </c>
      <c r="P568" s="138">
        <f t="shared" si="29"/>
        <v>5835</v>
      </c>
      <c r="Q568" s="138">
        <v>0</v>
      </c>
      <c r="R568" s="76"/>
      <c r="S568" s="76" t="s">
        <v>3255</v>
      </c>
      <c r="T568" s="76"/>
    </row>
    <row r="569" spans="1:20" ht="72.75" customHeight="1">
      <c r="A569" s="43">
        <v>512</v>
      </c>
      <c r="B569" s="64" t="s">
        <v>1162</v>
      </c>
      <c r="C569" s="76" t="s">
        <v>765</v>
      </c>
      <c r="D569" s="76" t="s">
        <v>945</v>
      </c>
      <c r="E569" s="76" t="s">
        <v>3298</v>
      </c>
      <c r="F569" s="76" t="s">
        <v>3366</v>
      </c>
      <c r="G569" s="76" t="s">
        <v>3367</v>
      </c>
      <c r="H569" s="43" t="s">
        <v>1163</v>
      </c>
      <c r="I569" s="35" t="s">
        <v>3368</v>
      </c>
      <c r="J569" s="43" t="s">
        <v>1163</v>
      </c>
      <c r="K569" s="76" t="s">
        <v>693</v>
      </c>
      <c r="L569" s="76" t="s">
        <v>3369</v>
      </c>
      <c r="M569" s="76" t="s">
        <v>3370</v>
      </c>
      <c r="N569" s="76" t="s">
        <v>2857</v>
      </c>
      <c r="O569" s="138">
        <v>4200</v>
      </c>
      <c r="P569" s="138">
        <f t="shared" si="29"/>
        <v>4200</v>
      </c>
      <c r="Q569" s="138">
        <v>0</v>
      </c>
      <c r="R569" s="76"/>
      <c r="S569" s="76" t="s">
        <v>3255</v>
      </c>
      <c r="T569" s="76"/>
    </row>
    <row r="570" spans="1:20" ht="72.75" customHeight="1">
      <c r="A570" s="65">
        <v>513</v>
      </c>
      <c r="B570" s="64" t="s">
        <v>1162</v>
      </c>
      <c r="C570" s="76" t="s">
        <v>765</v>
      </c>
      <c r="D570" s="76" t="s">
        <v>945</v>
      </c>
      <c r="E570" s="76" t="s">
        <v>3287</v>
      </c>
      <c r="F570" s="76" t="s">
        <v>3371</v>
      </c>
      <c r="G570" s="76" t="s">
        <v>3372</v>
      </c>
      <c r="H570" s="43" t="s">
        <v>1163</v>
      </c>
      <c r="I570" s="35" t="s">
        <v>3373</v>
      </c>
      <c r="J570" s="43" t="s">
        <v>1163</v>
      </c>
      <c r="K570" s="76" t="s">
        <v>693</v>
      </c>
      <c r="L570" s="76" t="s">
        <v>3374</v>
      </c>
      <c r="M570" s="76" t="s">
        <v>3375</v>
      </c>
      <c r="N570" s="76" t="s">
        <v>2857</v>
      </c>
      <c r="O570" s="138">
        <v>4700</v>
      </c>
      <c r="P570" s="138">
        <f t="shared" si="29"/>
        <v>4700</v>
      </c>
      <c r="Q570" s="138">
        <v>0</v>
      </c>
      <c r="R570" s="76"/>
      <c r="S570" s="76" t="s">
        <v>3255</v>
      </c>
      <c r="T570" s="76"/>
    </row>
    <row r="571" spans="1:20" ht="87" customHeight="1">
      <c r="A571" s="43">
        <v>514</v>
      </c>
      <c r="B571" s="64" t="s">
        <v>1162</v>
      </c>
      <c r="C571" s="76" t="s">
        <v>765</v>
      </c>
      <c r="D571" s="76" t="s">
        <v>945</v>
      </c>
      <c r="E571" s="76" t="s">
        <v>3310</v>
      </c>
      <c r="F571" s="76" t="s">
        <v>3376</v>
      </c>
      <c r="G571" s="76" t="s">
        <v>3377</v>
      </c>
      <c r="H571" s="43">
        <v>12</v>
      </c>
      <c r="I571" s="35" t="s">
        <v>3378</v>
      </c>
      <c r="J571" s="43" t="s">
        <v>1163</v>
      </c>
      <c r="K571" s="76" t="s">
        <v>693</v>
      </c>
      <c r="L571" s="76" t="s">
        <v>3379</v>
      </c>
      <c r="M571" s="76" t="s">
        <v>3380</v>
      </c>
      <c r="N571" s="76" t="s">
        <v>2857</v>
      </c>
      <c r="O571" s="138">
        <v>83000</v>
      </c>
      <c r="P571" s="138">
        <f t="shared" si="29"/>
        <v>0</v>
      </c>
      <c r="Q571" s="138">
        <v>83000</v>
      </c>
      <c r="R571" s="76">
        <v>4.34</v>
      </c>
      <c r="S571" s="76" t="s">
        <v>3255</v>
      </c>
      <c r="T571" s="76"/>
    </row>
    <row r="572" spans="1:20" ht="61.5" customHeight="1">
      <c r="A572" s="65">
        <v>515</v>
      </c>
      <c r="B572" s="64" t="s">
        <v>1162</v>
      </c>
      <c r="C572" s="76" t="s">
        <v>765</v>
      </c>
      <c r="D572" s="76" t="s">
        <v>945</v>
      </c>
      <c r="E572" s="76" t="s">
        <v>3310</v>
      </c>
      <c r="F572" s="76" t="s">
        <v>3381</v>
      </c>
      <c r="G572" s="76" t="s">
        <v>3382</v>
      </c>
      <c r="H572" s="43">
        <v>12</v>
      </c>
      <c r="I572" s="35" t="s">
        <v>3383</v>
      </c>
      <c r="J572" s="43" t="s">
        <v>1163</v>
      </c>
      <c r="K572" s="76" t="s">
        <v>693</v>
      </c>
      <c r="L572" s="76" t="s">
        <v>3384</v>
      </c>
      <c r="M572" s="76" t="s">
        <v>3385</v>
      </c>
      <c r="N572" s="76" t="s">
        <v>2857</v>
      </c>
      <c r="O572" s="138">
        <v>69300</v>
      </c>
      <c r="P572" s="138">
        <f t="shared" si="29"/>
        <v>0</v>
      </c>
      <c r="Q572" s="138">
        <v>69300</v>
      </c>
      <c r="R572" s="76">
        <v>4.34</v>
      </c>
      <c r="S572" s="76" t="s">
        <v>3255</v>
      </c>
      <c r="T572" s="76"/>
    </row>
    <row r="573" spans="1:20" ht="61.5" customHeight="1">
      <c r="A573" s="43">
        <v>516</v>
      </c>
      <c r="B573" s="64" t="s">
        <v>1162</v>
      </c>
      <c r="C573" s="76" t="s">
        <v>765</v>
      </c>
      <c r="D573" s="76" t="s">
        <v>945</v>
      </c>
      <c r="E573" s="76" t="s">
        <v>3310</v>
      </c>
      <c r="F573" s="76" t="s">
        <v>3386</v>
      </c>
      <c r="G573" s="76" t="s">
        <v>3387</v>
      </c>
      <c r="H573" s="43" t="s">
        <v>1163</v>
      </c>
      <c r="I573" s="35" t="s">
        <v>3388</v>
      </c>
      <c r="J573" s="43" t="s">
        <v>1163</v>
      </c>
      <c r="K573" s="76" t="s">
        <v>693</v>
      </c>
      <c r="L573" s="76" t="s">
        <v>3389</v>
      </c>
      <c r="M573" s="76" t="s">
        <v>3390</v>
      </c>
      <c r="N573" s="76" t="s">
        <v>2857</v>
      </c>
      <c r="O573" s="138">
        <v>70100</v>
      </c>
      <c r="P573" s="138">
        <f t="shared" si="29"/>
        <v>0</v>
      </c>
      <c r="Q573" s="138">
        <v>70100</v>
      </c>
      <c r="R573" s="76">
        <v>4.34</v>
      </c>
      <c r="S573" s="76" t="s">
        <v>3255</v>
      </c>
      <c r="T573" s="76"/>
    </row>
    <row r="574" spans="1:20" ht="61.5" customHeight="1">
      <c r="A574" s="65">
        <v>517</v>
      </c>
      <c r="B574" s="64" t="s">
        <v>1162</v>
      </c>
      <c r="C574" s="76" t="s">
        <v>765</v>
      </c>
      <c r="D574" s="76" t="s">
        <v>945</v>
      </c>
      <c r="E574" s="76" t="s">
        <v>3391</v>
      </c>
      <c r="F574" s="76" t="s">
        <v>3392</v>
      </c>
      <c r="G574" s="76" t="s">
        <v>3393</v>
      </c>
      <c r="H574" s="43" t="s">
        <v>1163</v>
      </c>
      <c r="I574" s="35" t="s">
        <v>3394</v>
      </c>
      <c r="J574" s="43" t="s">
        <v>1163</v>
      </c>
      <c r="K574" s="76" t="s">
        <v>693</v>
      </c>
      <c r="L574" s="76" t="s">
        <v>3395</v>
      </c>
      <c r="M574" s="76" t="s">
        <v>3396</v>
      </c>
      <c r="N574" s="76" t="s">
        <v>2857</v>
      </c>
      <c r="O574" s="138">
        <v>150000</v>
      </c>
      <c r="P574" s="138">
        <f t="shared" si="29"/>
        <v>0</v>
      </c>
      <c r="Q574" s="138">
        <v>150000</v>
      </c>
      <c r="R574" s="76"/>
      <c r="S574" s="76" t="s">
        <v>3255</v>
      </c>
      <c r="T574" s="76"/>
    </row>
    <row r="575" spans="1:20" ht="61.5" customHeight="1">
      <c r="A575" s="43">
        <v>518</v>
      </c>
      <c r="B575" s="64" t="s">
        <v>1162</v>
      </c>
      <c r="C575" s="76" t="s">
        <v>765</v>
      </c>
      <c r="D575" s="76" t="s">
        <v>945</v>
      </c>
      <c r="E575" s="76" t="s">
        <v>3397</v>
      </c>
      <c r="F575" s="76" t="s">
        <v>3392</v>
      </c>
      <c r="G575" s="76" t="s">
        <v>3398</v>
      </c>
      <c r="H575" s="43" t="s">
        <v>1163</v>
      </c>
      <c r="I575" s="35" t="s">
        <v>3399</v>
      </c>
      <c r="J575" s="43" t="s">
        <v>1163</v>
      </c>
      <c r="K575" s="76" t="s">
        <v>693</v>
      </c>
      <c r="L575" s="76" t="s">
        <v>3400</v>
      </c>
      <c r="M575" s="76" t="s">
        <v>3401</v>
      </c>
      <c r="N575" s="76" t="s">
        <v>2857</v>
      </c>
      <c r="O575" s="138">
        <v>103300</v>
      </c>
      <c r="P575" s="138">
        <f t="shared" si="29"/>
        <v>0</v>
      </c>
      <c r="Q575" s="138">
        <v>103300</v>
      </c>
      <c r="R575" s="76"/>
      <c r="S575" s="76" t="s">
        <v>3255</v>
      </c>
      <c r="T575" s="76"/>
    </row>
    <row r="576" spans="1:20" ht="99.75" customHeight="1">
      <c r="A576" s="43">
        <v>519</v>
      </c>
      <c r="B576" s="64" t="s">
        <v>1162</v>
      </c>
      <c r="C576" s="76" t="s">
        <v>765</v>
      </c>
      <c r="D576" s="76" t="s">
        <v>945</v>
      </c>
      <c r="E576" s="76" t="s">
        <v>3402</v>
      </c>
      <c r="F576" s="76" t="s">
        <v>3403</v>
      </c>
      <c r="G576" s="76" t="s">
        <v>3404</v>
      </c>
      <c r="H576" s="43" t="s">
        <v>1163</v>
      </c>
      <c r="I576" s="35" t="s">
        <v>3405</v>
      </c>
      <c r="J576" s="43" t="s">
        <v>1163</v>
      </c>
      <c r="K576" s="76" t="s">
        <v>693</v>
      </c>
      <c r="L576" s="76" t="s">
        <v>3406</v>
      </c>
      <c r="M576" s="76" t="s">
        <v>3407</v>
      </c>
      <c r="N576" s="76" t="s">
        <v>2857</v>
      </c>
      <c r="O576" s="138">
        <v>3951100</v>
      </c>
      <c r="P576" s="138">
        <f t="shared" si="29"/>
        <v>0</v>
      </c>
      <c r="Q576" s="138">
        <v>3951100</v>
      </c>
      <c r="R576" s="76"/>
      <c r="S576" s="76" t="s">
        <v>3255</v>
      </c>
      <c r="T576" s="76"/>
    </row>
    <row r="577" spans="1:20" ht="61.5" customHeight="1">
      <c r="A577" s="65">
        <v>520</v>
      </c>
      <c r="B577" s="64" t="s">
        <v>1162</v>
      </c>
      <c r="C577" s="76" t="s">
        <v>765</v>
      </c>
      <c r="D577" s="76" t="s">
        <v>945</v>
      </c>
      <c r="E577" s="76" t="s">
        <v>3408</v>
      </c>
      <c r="F577" s="76" t="s">
        <v>3409</v>
      </c>
      <c r="G577" s="76" t="s">
        <v>3410</v>
      </c>
      <c r="H577" s="43" t="s">
        <v>1163</v>
      </c>
      <c r="I577" s="35" t="s">
        <v>3411</v>
      </c>
      <c r="J577" s="43" t="s">
        <v>1163</v>
      </c>
      <c r="K577" s="76" t="s">
        <v>693</v>
      </c>
      <c r="L577" s="76" t="s">
        <v>3412</v>
      </c>
      <c r="M577" s="76" t="s">
        <v>3413</v>
      </c>
      <c r="N577" s="76" t="s">
        <v>2857</v>
      </c>
      <c r="O577" s="138">
        <v>401600</v>
      </c>
      <c r="P577" s="138">
        <f aca="true" t="shared" si="30" ref="P577:P588">O577-Q577</f>
        <v>0</v>
      </c>
      <c r="Q577" s="138">
        <v>401600</v>
      </c>
      <c r="R577" s="76"/>
      <c r="S577" s="76" t="s">
        <v>3255</v>
      </c>
      <c r="T577" s="76"/>
    </row>
    <row r="578" spans="1:20" ht="88.5" customHeight="1">
      <c r="A578" s="43">
        <v>521</v>
      </c>
      <c r="B578" s="64" t="s">
        <v>1162</v>
      </c>
      <c r="C578" s="76" t="s">
        <v>765</v>
      </c>
      <c r="D578" s="76" t="s">
        <v>945</v>
      </c>
      <c r="E578" s="76" t="s">
        <v>3414</v>
      </c>
      <c r="F578" s="76" t="s">
        <v>3415</v>
      </c>
      <c r="G578" s="76" t="s">
        <v>3416</v>
      </c>
      <c r="H578" s="43" t="s">
        <v>1163</v>
      </c>
      <c r="I578" s="35" t="s">
        <v>3417</v>
      </c>
      <c r="J578" s="43" t="s">
        <v>1163</v>
      </c>
      <c r="K578" s="76" t="s">
        <v>693</v>
      </c>
      <c r="L578" s="76" t="s">
        <v>3418</v>
      </c>
      <c r="M578" s="76" t="s">
        <v>3419</v>
      </c>
      <c r="N578" s="76" t="s">
        <v>2857</v>
      </c>
      <c r="O578" s="138">
        <v>1136900</v>
      </c>
      <c r="P578" s="138">
        <f t="shared" si="30"/>
        <v>0</v>
      </c>
      <c r="Q578" s="138">
        <v>1136900</v>
      </c>
      <c r="R578" s="76"/>
      <c r="S578" s="76" t="s">
        <v>3255</v>
      </c>
      <c r="T578" s="76"/>
    </row>
    <row r="579" spans="1:20" ht="102" customHeight="1">
      <c r="A579" s="65">
        <v>522</v>
      </c>
      <c r="B579" s="64" t="s">
        <v>1162</v>
      </c>
      <c r="C579" s="76" t="s">
        <v>765</v>
      </c>
      <c r="D579" s="76" t="s">
        <v>945</v>
      </c>
      <c r="E579" s="76" t="s">
        <v>3420</v>
      </c>
      <c r="F579" s="76" t="s">
        <v>3421</v>
      </c>
      <c r="G579" s="76" t="s">
        <v>3422</v>
      </c>
      <c r="H579" s="43" t="s">
        <v>1163</v>
      </c>
      <c r="I579" s="35" t="s">
        <v>3423</v>
      </c>
      <c r="J579" s="43" t="s">
        <v>1163</v>
      </c>
      <c r="K579" s="76" t="s">
        <v>693</v>
      </c>
      <c r="L579" s="76" t="s">
        <v>3424</v>
      </c>
      <c r="M579" s="76" t="s">
        <v>3425</v>
      </c>
      <c r="N579" s="76" t="s">
        <v>2857</v>
      </c>
      <c r="O579" s="138">
        <v>95910</v>
      </c>
      <c r="P579" s="138">
        <f t="shared" si="30"/>
        <v>95910</v>
      </c>
      <c r="Q579" s="138">
        <v>0</v>
      </c>
      <c r="R579" s="76"/>
      <c r="S579" s="76" t="s">
        <v>3255</v>
      </c>
      <c r="T579" s="76"/>
    </row>
    <row r="580" spans="1:20" ht="61.5" customHeight="1">
      <c r="A580" s="43">
        <v>523</v>
      </c>
      <c r="B580" s="64" t="s">
        <v>1162</v>
      </c>
      <c r="C580" s="76" t="s">
        <v>765</v>
      </c>
      <c r="D580" s="76" t="s">
        <v>945</v>
      </c>
      <c r="E580" s="76" t="s">
        <v>3426</v>
      </c>
      <c r="F580" s="76" t="s">
        <v>3427</v>
      </c>
      <c r="G580" s="76" t="s">
        <v>3428</v>
      </c>
      <c r="H580" s="43">
        <v>6630.6</v>
      </c>
      <c r="I580" s="35" t="s">
        <v>3429</v>
      </c>
      <c r="J580" s="43" t="s">
        <v>1163</v>
      </c>
      <c r="K580" s="76" t="s">
        <v>693</v>
      </c>
      <c r="L580" s="76" t="s">
        <v>3430</v>
      </c>
      <c r="M580" s="76" t="s">
        <v>3431</v>
      </c>
      <c r="N580" s="76" t="s">
        <v>2857</v>
      </c>
      <c r="O580" s="138">
        <v>1659000</v>
      </c>
      <c r="P580" s="138">
        <f t="shared" si="30"/>
        <v>96774.96999999997</v>
      </c>
      <c r="Q580" s="138">
        <v>1562225.03</v>
      </c>
      <c r="R580" s="76"/>
      <c r="S580" s="76" t="s">
        <v>3255</v>
      </c>
      <c r="T580" s="76"/>
    </row>
    <row r="581" spans="1:20" ht="61.5" customHeight="1">
      <c r="A581" s="65">
        <v>524</v>
      </c>
      <c r="B581" s="64" t="s">
        <v>1162</v>
      </c>
      <c r="C581" s="76" t="s">
        <v>765</v>
      </c>
      <c r="D581" s="76" t="s">
        <v>945</v>
      </c>
      <c r="E581" s="76" t="s">
        <v>3433</v>
      </c>
      <c r="F581" s="76" t="s">
        <v>3432</v>
      </c>
      <c r="G581" s="76" t="s">
        <v>3434</v>
      </c>
      <c r="H581" s="43" t="s">
        <v>1163</v>
      </c>
      <c r="I581" s="35" t="s">
        <v>3435</v>
      </c>
      <c r="J581" s="43" t="s">
        <v>1163</v>
      </c>
      <c r="K581" s="76" t="s">
        <v>693</v>
      </c>
      <c r="L581" s="76" t="s">
        <v>3436</v>
      </c>
      <c r="M581" s="76" t="s">
        <v>3437</v>
      </c>
      <c r="N581" s="76" t="s">
        <v>2857</v>
      </c>
      <c r="O581" s="138">
        <v>1323000</v>
      </c>
      <c r="P581" s="138">
        <f t="shared" si="30"/>
        <v>62475</v>
      </c>
      <c r="Q581" s="138">
        <v>1260525</v>
      </c>
      <c r="R581" s="76"/>
      <c r="S581" s="76" t="s">
        <v>3255</v>
      </c>
      <c r="T581" s="76"/>
    </row>
    <row r="582" spans="1:20" ht="61.5" customHeight="1">
      <c r="A582" s="43">
        <v>525</v>
      </c>
      <c r="B582" s="64" t="s">
        <v>1162</v>
      </c>
      <c r="C582" s="76" t="s">
        <v>765</v>
      </c>
      <c r="D582" s="76" t="s">
        <v>945</v>
      </c>
      <c r="E582" s="76" t="s">
        <v>3439</v>
      </c>
      <c r="F582" s="76" t="s">
        <v>3438</v>
      </c>
      <c r="G582" s="76" t="s">
        <v>3440</v>
      </c>
      <c r="H582" s="43" t="s">
        <v>1163</v>
      </c>
      <c r="I582" s="35" t="s">
        <v>3441</v>
      </c>
      <c r="J582" s="43" t="s">
        <v>1163</v>
      </c>
      <c r="K582" s="76" t="s">
        <v>693</v>
      </c>
      <c r="L582" s="76" t="s">
        <v>3442</v>
      </c>
      <c r="M582" s="76" t="s">
        <v>3443</v>
      </c>
      <c r="N582" s="76" t="s">
        <v>2857</v>
      </c>
      <c r="O582" s="138">
        <v>1384000</v>
      </c>
      <c r="P582" s="138">
        <f t="shared" si="30"/>
        <v>65355.53000000003</v>
      </c>
      <c r="Q582" s="138">
        <v>1318644.47</v>
      </c>
      <c r="R582" s="76"/>
      <c r="S582" s="76" t="s">
        <v>3255</v>
      </c>
      <c r="T582" s="76"/>
    </row>
    <row r="583" spans="1:20" ht="61.5" customHeight="1">
      <c r="A583" s="65">
        <v>526</v>
      </c>
      <c r="B583" s="64" t="s">
        <v>1162</v>
      </c>
      <c r="C583" s="76" t="s">
        <v>765</v>
      </c>
      <c r="D583" s="76" t="s">
        <v>945</v>
      </c>
      <c r="E583" s="76" t="s">
        <v>3445</v>
      </c>
      <c r="F583" s="76" t="s">
        <v>3444</v>
      </c>
      <c r="G583" s="76" t="s">
        <v>3446</v>
      </c>
      <c r="H583" s="43" t="s">
        <v>1163</v>
      </c>
      <c r="I583" s="35" t="s">
        <v>3447</v>
      </c>
      <c r="J583" s="43" t="s">
        <v>1163</v>
      </c>
      <c r="K583" s="76" t="s">
        <v>693</v>
      </c>
      <c r="L583" s="76" t="s">
        <v>3448</v>
      </c>
      <c r="M583" s="76" t="s">
        <v>3449</v>
      </c>
      <c r="N583" s="76" t="s">
        <v>2857</v>
      </c>
      <c r="O583" s="138">
        <v>780400</v>
      </c>
      <c r="P583" s="138">
        <f t="shared" si="30"/>
        <v>36852.22999999998</v>
      </c>
      <c r="Q583" s="138">
        <v>743547.77</v>
      </c>
      <c r="R583" s="76"/>
      <c r="S583" s="76" t="s">
        <v>3255</v>
      </c>
      <c r="T583" s="76"/>
    </row>
    <row r="584" spans="1:20" ht="61.5" customHeight="1">
      <c r="A584" s="43">
        <v>527</v>
      </c>
      <c r="B584" s="64" t="s">
        <v>1162</v>
      </c>
      <c r="C584" s="76" t="s">
        <v>765</v>
      </c>
      <c r="D584" s="76" t="s">
        <v>945</v>
      </c>
      <c r="E584" s="76" t="s">
        <v>3451</v>
      </c>
      <c r="F584" s="76" t="s">
        <v>3450</v>
      </c>
      <c r="G584" s="76" t="s">
        <v>3452</v>
      </c>
      <c r="H584" s="43">
        <v>1254.4</v>
      </c>
      <c r="I584" s="35" t="s">
        <v>3453</v>
      </c>
      <c r="J584" s="43" t="s">
        <v>1163</v>
      </c>
      <c r="K584" s="76" t="s">
        <v>693</v>
      </c>
      <c r="L584" s="76" t="s">
        <v>3454</v>
      </c>
      <c r="M584" s="76" t="s">
        <v>3455</v>
      </c>
      <c r="N584" s="76" t="s">
        <v>2857</v>
      </c>
      <c r="O584" s="138">
        <v>2753400</v>
      </c>
      <c r="P584" s="138">
        <f t="shared" si="30"/>
        <v>114725</v>
      </c>
      <c r="Q584" s="138">
        <v>2638675</v>
      </c>
      <c r="R584" s="76"/>
      <c r="S584" s="76" t="s">
        <v>3255</v>
      </c>
      <c r="T584" s="76"/>
    </row>
    <row r="585" spans="1:20" ht="61.5" customHeight="1">
      <c r="A585" s="65">
        <v>528</v>
      </c>
      <c r="B585" s="64" t="s">
        <v>1162</v>
      </c>
      <c r="C585" s="76" t="s">
        <v>765</v>
      </c>
      <c r="D585" s="76" t="s">
        <v>945</v>
      </c>
      <c r="E585" s="76" t="s">
        <v>3439</v>
      </c>
      <c r="F585" s="76" t="s">
        <v>3456</v>
      </c>
      <c r="G585" s="76" t="s">
        <v>3457</v>
      </c>
      <c r="H585" s="43" t="s">
        <v>1163</v>
      </c>
      <c r="I585" s="35" t="s">
        <v>3458</v>
      </c>
      <c r="J585" s="43" t="s">
        <v>1163</v>
      </c>
      <c r="K585" s="76" t="s">
        <v>693</v>
      </c>
      <c r="L585" s="76" t="s">
        <v>3459</v>
      </c>
      <c r="M585" s="76" t="s">
        <v>3460</v>
      </c>
      <c r="N585" s="76" t="s">
        <v>2857</v>
      </c>
      <c r="O585" s="138">
        <v>392500</v>
      </c>
      <c r="P585" s="138">
        <f t="shared" si="30"/>
        <v>16354.169999999984</v>
      </c>
      <c r="Q585" s="138">
        <v>376145.83</v>
      </c>
      <c r="R585" s="76"/>
      <c r="S585" s="76" t="s">
        <v>3255</v>
      </c>
      <c r="T585" s="76"/>
    </row>
    <row r="586" spans="1:20" ht="61.5" customHeight="1">
      <c r="A586" s="43">
        <v>529</v>
      </c>
      <c r="B586" s="64" t="s">
        <v>1162</v>
      </c>
      <c r="C586" s="76" t="s">
        <v>765</v>
      </c>
      <c r="D586" s="76" t="s">
        <v>945</v>
      </c>
      <c r="E586" s="76" t="s">
        <v>3462</v>
      </c>
      <c r="F586" s="76" t="s">
        <v>3461</v>
      </c>
      <c r="G586" s="76" t="s">
        <v>3463</v>
      </c>
      <c r="H586" s="43">
        <v>17997.2</v>
      </c>
      <c r="I586" s="35" t="s">
        <v>3464</v>
      </c>
      <c r="J586" s="43" t="s">
        <v>1163</v>
      </c>
      <c r="K586" s="76" t="s">
        <v>693</v>
      </c>
      <c r="L586" s="76" t="s">
        <v>3465</v>
      </c>
      <c r="M586" s="76" t="s">
        <v>3466</v>
      </c>
      <c r="N586" s="76" t="s">
        <v>2857</v>
      </c>
      <c r="O586" s="138">
        <v>3234500</v>
      </c>
      <c r="P586" s="138">
        <f t="shared" si="30"/>
        <v>134770.83000000007</v>
      </c>
      <c r="Q586" s="138">
        <v>3099729.17</v>
      </c>
      <c r="R586" s="76"/>
      <c r="S586" s="76" t="s">
        <v>3255</v>
      </c>
      <c r="T586" s="76"/>
    </row>
    <row r="587" spans="1:20" ht="61.5" customHeight="1">
      <c r="A587" s="65">
        <v>530</v>
      </c>
      <c r="B587" s="64" t="s">
        <v>1162</v>
      </c>
      <c r="C587" s="76" t="s">
        <v>765</v>
      </c>
      <c r="D587" s="76" t="s">
        <v>945</v>
      </c>
      <c r="E587" s="76" t="s">
        <v>3439</v>
      </c>
      <c r="F587" s="76" t="s">
        <v>3467</v>
      </c>
      <c r="G587" s="76" t="s">
        <v>3468</v>
      </c>
      <c r="H587" s="43" t="s">
        <v>1163</v>
      </c>
      <c r="I587" s="35" t="s">
        <v>3469</v>
      </c>
      <c r="J587" s="43" t="s">
        <v>1163</v>
      </c>
      <c r="K587" s="76" t="s">
        <v>693</v>
      </c>
      <c r="L587" s="76" t="s">
        <v>3473</v>
      </c>
      <c r="M587" s="76" t="s">
        <v>3474</v>
      </c>
      <c r="N587" s="76" t="s">
        <v>2857</v>
      </c>
      <c r="O587" s="138">
        <v>1818800</v>
      </c>
      <c r="P587" s="138">
        <f t="shared" si="30"/>
        <v>75783.33000000007</v>
      </c>
      <c r="Q587" s="138">
        <v>1743016.67</v>
      </c>
      <c r="R587" s="76"/>
      <c r="S587" s="76" t="s">
        <v>3255</v>
      </c>
      <c r="T587" s="76"/>
    </row>
    <row r="588" spans="1:20" ht="61.5" customHeight="1">
      <c r="A588" s="43">
        <v>531</v>
      </c>
      <c r="B588" s="64" t="s">
        <v>1162</v>
      </c>
      <c r="C588" s="76" t="s">
        <v>765</v>
      </c>
      <c r="D588" s="76" t="s">
        <v>945</v>
      </c>
      <c r="E588" s="76" t="s">
        <v>3426</v>
      </c>
      <c r="F588" s="76" t="s">
        <v>3470</v>
      </c>
      <c r="G588" s="76" t="s">
        <v>3471</v>
      </c>
      <c r="H588" s="43" t="s">
        <v>1163</v>
      </c>
      <c r="I588" s="35" t="s">
        <v>3472</v>
      </c>
      <c r="J588" s="43" t="s">
        <v>1163</v>
      </c>
      <c r="K588" s="76" t="s">
        <v>693</v>
      </c>
      <c r="L588" s="76" t="s">
        <v>3479</v>
      </c>
      <c r="M588" s="76" t="s">
        <v>3480</v>
      </c>
      <c r="N588" s="76" t="s">
        <v>2857</v>
      </c>
      <c r="O588" s="138">
        <v>381700</v>
      </c>
      <c r="P588" s="138">
        <f t="shared" si="30"/>
        <v>15904.169999999984</v>
      </c>
      <c r="Q588" s="138">
        <v>365795.83</v>
      </c>
      <c r="R588" s="76"/>
      <c r="S588" s="76" t="s">
        <v>3255</v>
      </c>
      <c r="T588" s="76"/>
    </row>
    <row r="589" spans="1:20" ht="61.5" customHeight="1">
      <c r="A589" s="65">
        <v>532</v>
      </c>
      <c r="B589" s="64" t="s">
        <v>1162</v>
      </c>
      <c r="C589" s="76" t="s">
        <v>765</v>
      </c>
      <c r="D589" s="76" t="s">
        <v>945</v>
      </c>
      <c r="E589" s="76" t="s">
        <v>3476</v>
      </c>
      <c r="F589" s="76" t="s">
        <v>3475</v>
      </c>
      <c r="G589" s="76" t="s">
        <v>3477</v>
      </c>
      <c r="H589" s="43" t="s">
        <v>1163</v>
      </c>
      <c r="I589" s="35" t="s">
        <v>3478</v>
      </c>
      <c r="J589" s="43" t="s">
        <v>1163</v>
      </c>
      <c r="K589" s="76" t="s">
        <v>693</v>
      </c>
      <c r="L589" s="76" t="s">
        <v>3485</v>
      </c>
      <c r="M589" s="76" t="s">
        <v>3486</v>
      </c>
      <c r="N589" s="76" t="s">
        <v>2857</v>
      </c>
      <c r="O589" s="138">
        <v>2178000</v>
      </c>
      <c r="P589" s="138">
        <f aca="true" t="shared" si="31" ref="P589:P620">O589-Q589</f>
        <v>90750</v>
      </c>
      <c r="Q589" s="138">
        <v>2087250</v>
      </c>
      <c r="R589" s="76"/>
      <c r="S589" s="76" t="s">
        <v>3255</v>
      </c>
      <c r="T589" s="76"/>
    </row>
    <row r="590" spans="1:20" ht="61.5" customHeight="1">
      <c r="A590" s="43">
        <v>533</v>
      </c>
      <c r="B590" s="64" t="s">
        <v>1162</v>
      </c>
      <c r="C590" s="76" t="s">
        <v>765</v>
      </c>
      <c r="D590" s="76" t="s">
        <v>945</v>
      </c>
      <c r="E590" s="76" t="s">
        <v>3481</v>
      </c>
      <c r="F590" s="76" t="s">
        <v>3482</v>
      </c>
      <c r="G590" s="76" t="s">
        <v>3483</v>
      </c>
      <c r="H590" s="43" t="s">
        <v>1163</v>
      </c>
      <c r="I590" s="35" t="s">
        <v>3484</v>
      </c>
      <c r="J590" s="43" t="s">
        <v>1163</v>
      </c>
      <c r="K590" s="76" t="s">
        <v>693</v>
      </c>
      <c r="L590" s="76" t="s">
        <v>3497</v>
      </c>
      <c r="M590" s="76" t="s">
        <v>3498</v>
      </c>
      <c r="N590" s="76" t="s">
        <v>2857</v>
      </c>
      <c r="O590" s="138">
        <v>1823400</v>
      </c>
      <c r="P590" s="138">
        <f t="shared" si="31"/>
        <v>0</v>
      </c>
      <c r="Q590" s="138">
        <v>1823400</v>
      </c>
      <c r="R590" s="76"/>
      <c r="S590" s="76" t="s">
        <v>3255</v>
      </c>
      <c r="T590" s="76"/>
    </row>
    <row r="591" spans="1:20" ht="61.5" customHeight="1">
      <c r="A591" s="65">
        <v>534</v>
      </c>
      <c r="B591" s="64" t="s">
        <v>1162</v>
      </c>
      <c r="C591" s="76" t="s">
        <v>765</v>
      </c>
      <c r="D591" s="76" t="s">
        <v>945</v>
      </c>
      <c r="E591" s="76" t="s">
        <v>3493</v>
      </c>
      <c r="F591" s="76" t="s">
        <v>3494</v>
      </c>
      <c r="G591" s="76" t="s">
        <v>3495</v>
      </c>
      <c r="H591" s="43" t="s">
        <v>1163</v>
      </c>
      <c r="I591" s="35" t="s">
        <v>3496</v>
      </c>
      <c r="J591" s="43" t="s">
        <v>1163</v>
      </c>
      <c r="K591" s="76" t="s">
        <v>693</v>
      </c>
      <c r="L591" s="76" t="s">
        <v>3500</v>
      </c>
      <c r="M591" s="76" t="s">
        <v>3501</v>
      </c>
      <c r="N591" s="76" t="s">
        <v>2857</v>
      </c>
      <c r="O591" s="138">
        <v>349083</v>
      </c>
      <c r="P591" s="138">
        <f t="shared" si="31"/>
        <v>284781</v>
      </c>
      <c r="Q591" s="138">
        <v>64302</v>
      </c>
      <c r="R591" s="76"/>
      <c r="S591" s="76" t="s">
        <v>3499</v>
      </c>
      <c r="T591" s="76"/>
    </row>
    <row r="592" spans="1:20" ht="121.5" customHeight="1">
      <c r="A592" s="43">
        <v>535</v>
      </c>
      <c r="B592" s="64" t="s">
        <v>1162</v>
      </c>
      <c r="C592" s="76" t="s">
        <v>765</v>
      </c>
      <c r="D592" s="76" t="s">
        <v>945</v>
      </c>
      <c r="E592" s="76" t="s">
        <v>3502</v>
      </c>
      <c r="F592" s="76" t="s">
        <v>3503</v>
      </c>
      <c r="G592" s="76" t="s">
        <v>3504</v>
      </c>
      <c r="H592" s="43" t="s">
        <v>1163</v>
      </c>
      <c r="I592" s="35" t="s">
        <v>3505</v>
      </c>
      <c r="J592" s="43" t="s">
        <v>1163</v>
      </c>
      <c r="K592" s="76" t="s">
        <v>693</v>
      </c>
      <c r="L592" s="76" t="s">
        <v>3506</v>
      </c>
      <c r="M592" s="76" t="s">
        <v>3507</v>
      </c>
      <c r="N592" s="76" t="s">
        <v>2857</v>
      </c>
      <c r="O592" s="138">
        <v>4405542</v>
      </c>
      <c r="P592" s="138">
        <f t="shared" si="31"/>
        <v>4405542</v>
      </c>
      <c r="Q592" s="138">
        <v>0</v>
      </c>
      <c r="R592" s="76"/>
      <c r="S592" s="76" t="s">
        <v>3499</v>
      </c>
      <c r="T592" s="76"/>
    </row>
    <row r="593" spans="1:20" ht="99" customHeight="1">
      <c r="A593" s="65">
        <v>536</v>
      </c>
      <c r="B593" s="64" t="s">
        <v>1162</v>
      </c>
      <c r="C593" s="76" t="s">
        <v>765</v>
      </c>
      <c r="D593" s="76" t="s">
        <v>945</v>
      </c>
      <c r="E593" s="76" t="s">
        <v>3508</v>
      </c>
      <c r="F593" s="76" t="s">
        <v>3509</v>
      </c>
      <c r="G593" s="76" t="s">
        <v>3510</v>
      </c>
      <c r="H593" s="43">
        <v>1355.9</v>
      </c>
      <c r="I593" s="35" t="s">
        <v>3511</v>
      </c>
      <c r="J593" s="43" t="s">
        <v>1163</v>
      </c>
      <c r="K593" s="76" t="s">
        <v>693</v>
      </c>
      <c r="L593" s="76" t="s">
        <v>3512</v>
      </c>
      <c r="M593" s="76" t="s">
        <v>3513</v>
      </c>
      <c r="N593" s="76" t="s">
        <v>2857</v>
      </c>
      <c r="O593" s="138">
        <v>114783</v>
      </c>
      <c r="P593" s="138">
        <f t="shared" si="31"/>
        <v>114783</v>
      </c>
      <c r="Q593" s="138">
        <v>0</v>
      </c>
      <c r="R593" s="76"/>
      <c r="S593" s="76" t="s">
        <v>3499</v>
      </c>
      <c r="T593" s="76"/>
    </row>
    <row r="594" spans="1:20" ht="61.5" customHeight="1">
      <c r="A594" s="43">
        <v>537</v>
      </c>
      <c r="B594" s="64" t="s">
        <v>1162</v>
      </c>
      <c r="C594" s="76" t="s">
        <v>765</v>
      </c>
      <c r="D594" s="76" t="s">
        <v>945</v>
      </c>
      <c r="E594" s="76" t="s">
        <v>3514</v>
      </c>
      <c r="F594" s="76" t="s">
        <v>3515</v>
      </c>
      <c r="G594" s="76" t="s">
        <v>3516</v>
      </c>
      <c r="H594" s="43" t="s">
        <v>1163</v>
      </c>
      <c r="I594" s="35" t="s">
        <v>3517</v>
      </c>
      <c r="J594" s="43" t="s">
        <v>1163</v>
      </c>
      <c r="K594" s="76" t="s">
        <v>693</v>
      </c>
      <c r="L594" s="76" t="s">
        <v>3518</v>
      </c>
      <c r="M594" s="76" t="s">
        <v>3519</v>
      </c>
      <c r="N594" s="76" t="s">
        <v>2857</v>
      </c>
      <c r="O594" s="138">
        <v>203613</v>
      </c>
      <c r="P594" s="138">
        <f t="shared" si="31"/>
        <v>158608</v>
      </c>
      <c r="Q594" s="138">
        <v>45005</v>
      </c>
      <c r="R594" s="76"/>
      <c r="S594" s="76" t="s">
        <v>3499</v>
      </c>
      <c r="T594" s="76"/>
    </row>
    <row r="595" spans="1:20" ht="61.5" customHeight="1">
      <c r="A595" s="65">
        <v>538</v>
      </c>
      <c r="B595" s="64" t="s">
        <v>1162</v>
      </c>
      <c r="C595" s="76" t="s">
        <v>765</v>
      </c>
      <c r="D595" s="76" t="s">
        <v>945</v>
      </c>
      <c r="E595" s="76" t="s">
        <v>3520</v>
      </c>
      <c r="F595" s="76" t="s">
        <v>3521</v>
      </c>
      <c r="G595" s="76" t="s">
        <v>3522</v>
      </c>
      <c r="H595" s="43">
        <v>7672.5</v>
      </c>
      <c r="I595" s="35" t="s">
        <v>3523</v>
      </c>
      <c r="J595" s="43" t="s">
        <v>1163</v>
      </c>
      <c r="K595" s="76" t="s">
        <v>693</v>
      </c>
      <c r="L595" s="76" t="s">
        <v>3524</v>
      </c>
      <c r="M595" s="76" t="s">
        <v>3525</v>
      </c>
      <c r="N595" s="76" t="s">
        <v>2857</v>
      </c>
      <c r="O595" s="138">
        <v>1197000</v>
      </c>
      <c r="P595" s="138">
        <f t="shared" si="31"/>
        <v>0</v>
      </c>
      <c r="Q595" s="138">
        <v>1197000</v>
      </c>
      <c r="R595" s="76"/>
      <c r="S595" s="76" t="s">
        <v>3499</v>
      </c>
      <c r="T595" s="76"/>
    </row>
    <row r="596" spans="1:20" ht="61.5" customHeight="1">
      <c r="A596" s="43">
        <v>539</v>
      </c>
      <c r="B596" s="64" t="s">
        <v>1162</v>
      </c>
      <c r="C596" s="76" t="s">
        <v>765</v>
      </c>
      <c r="D596" s="76" t="s">
        <v>945</v>
      </c>
      <c r="E596" s="76" t="s">
        <v>3526</v>
      </c>
      <c r="F596" s="76" t="s">
        <v>3527</v>
      </c>
      <c r="G596" s="76" t="s">
        <v>3528</v>
      </c>
      <c r="H596" s="43">
        <v>7790.5</v>
      </c>
      <c r="I596" s="35" t="s">
        <v>3529</v>
      </c>
      <c r="J596" s="43" t="s">
        <v>1163</v>
      </c>
      <c r="K596" s="76" t="s">
        <v>693</v>
      </c>
      <c r="L596" s="76" t="s">
        <v>3530</v>
      </c>
      <c r="M596" s="76" t="s">
        <v>3531</v>
      </c>
      <c r="N596" s="76" t="s">
        <v>2857</v>
      </c>
      <c r="O596" s="138">
        <v>1659000</v>
      </c>
      <c r="P596" s="138">
        <f t="shared" si="31"/>
        <v>0</v>
      </c>
      <c r="Q596" s="138">
        <v>1659000</v>
      </c>
      <c r="R596" s="76"/>
      <c r="S596" s="76" t="s">
        <v>3499</v>
      </c>
      <c r="T596" s="76"/>
    </row>
    <row r="597" spans="1:20" ht="61.5" customHeight="1">
      <c r="A597" s="65">
        <v>540</v>
      </c>
      <c r="B597" s="64" t="s">
        <v>1162</v>
      </c>
      <c r="C597" s="76" t="s">
        <v>765</v>
      </c>
      <c r="D597" s="76" t="s">
        <v>945</v>
      </c>
      <c r="E597" s="76" t="s">
        <v>3532</v>
      </c>
      <c r="F597" s="76" t="s">
        <v>3533</v>
      </c>
      <c r="G597" s="76" t="s">
        <v>3534</v>
      </c>
      <c r="H597" s="43">
        <v>6820</v>
      </c>
      <c r="I597" s="35" t="s">
        <v>3535</v>
      </c>
      <c r="J597" s="43" t="s">
        <v>1163</v>
      </c>
      <c r="K597" s="76" t="s">
        <v>693</v>
      </c>
      <c r="L597" s="76" t="s">
        <v>3536</v>
      </c>
      <c r="M597" s="76" t="s">
        <v>3537</v>
      </c>
      <c r="N597" s="76" t="s">
        <v>2857</v>
      </c>
      <c r="O597" s="138">
        <v>1170000</v>
      </c>
      <c r="P597" s="138">
        <f t="shared" si="31"/>
        <v>0</v>
      </c>
      <c r="Q597" s="138">
        <v>1170000</v>
      </c>
      <c r="R597" s="76"/>
      <c r="S597" s="76" t="s">
        <v>3499</v>
      </c>
      <c r="T597" s="76"/>
    </row>
    <row r="598" spans="1:20" ht="61.5" customHeight="1">
      <c r="A598" s="43">
        <v>541</v>
      </c>
      <c r="B598" s="64" t="s">
        <v>1162</v>
      </c>
      <c r="C598" s="76" t="s">
        <v>765</v>
      </c>
      <c r="D598" s="76" t="s">
        <v>945</v>
      </c>
      <c r="E598" s="76" t="s">
        <v>3538</v>
      </c>
      <c r="F598" s="76" t="s">
        <v>3539</v>
      </c>
      <c r="G598" s="76" t="s">
        <v>3540</v>
      </c>
      <c r="H598" s="43">
        <v>7104.2</v>
      </c>
      <c r="I598" s="35" t="s">
        <v>3541</v>
      </c>
      <c r="J598" s="43" t="s">
        <v>1163</v>
      </c>
      <c r="K598" s="76" t="s">
        <v>693</v>
      </c>
      <c r="L598" s="76" t="s">
        <v>3542</v>
      </c>
      <c r="M598" s="76" t="s">
        <v>3543</v>
      </c>
      <c r="N598" s="76" t="s">
        <v>2857</v>
      </c>
      <c r="O598" s="138">
        <v>581800</v>
      </c>
      <c r="P598" s="138">
        <f t="shared" si="31"/>
        <v>0</v>
      </c>
      <c r="Q598" s="138">
        <v>581800</v>
      </c>
      <c r="R598" s="76"/>
      <c r="S598" s="76" t="s">
        <v>3499</v>
      </c>
      <c r="T598" s="76"/>
    </row>
    <row r="599" spans="1:20" ht="61.5" customHeight="1">
      <c r="A599" s="65">
        <v>542</v>
      </c>
      <c r="B599" s="64" t="s">
        <v>1162</v>
      </c>
      <c r="C599" s="76" t="s">
        <v>765</v>
      </c>
      <c r="D599" s="76" t="s">
        <v>945</v>
      </c>
      <c r="E599" s="76" t="s">
        <v>3545</v>
      </c>
      <c r="F599" s="76" t="s">
        <v>3544</v>
      </c>
      <c r="G599" s="76" t="s">
        <v>3546</v>
      </c>
      <c r="H599" s="43">
        <v>9472.2</v>
      </c>
      <c r="I599" s="35" t="s">
        <v>3547</v>
      </c>
      <c r="J599" s="43" t="s">
        <v>1163</v>
      </c>
      <c r="K599" s="76" t="s">
        <v>693</v>
      </c>
      <c r="L599" s="76" t="s">
        <v>3548</v>
      </c>
      <c r="M599" s="76" t="s">
        <v>3550</v>
      </c>
      <c r="N599" s="76" t="s">
        <v>2857</v>
      </c>
      <c r="O599" s="138">
        <v>630200</v>
      </c>
      <c r="P599" s="138">
        <f t="shared" si="31"/>
        <v>0</v>
      </c>
      <c r="Q599" s="138">
        <v>630200</v>
      </c>
      <c r="R599" s="76"/>
      <c r="S599" s="76" t="s">
        <v>3499</v>
      </c>
      <c r="T599" s="76"/>
    </row>
    <row r="600" spans="1:20" ht="61.5" customHeight="1">
      <c r="A600" s="43">
        <v>543</v>
      </c>
      <c r="B600" s="64" t="s">
        <v>1162</v>
      </c>
      <c r="C600" s="76" t="s">
        <v>765</v>
      </c>
      <c r="D600" s="76" t="s">
        <v>945</v>
      </c>
      <c r="E600" s="76" t="s">
        <v>3552</v>
      </c>
      <c r="F600" s="76" t="s">
        <v>3551</v>
      </c>
      <c r="G600" s="76" t="s">
        <v>3553</v>
      </c>
      <c r="H600" s="43" t="s">
        <v>1163</v>
      </c>
      <c r="I600" s="35" t="s">
        <v>3554</v>
      </c>
      <c r="J600" s="43" t="s">
        <v>1163</v>
      </c>
      <c r="K600" s="76" t="s">
        <v>693</v>
      </c>
      <c r="L600" s="76" t="s">
        <v>3555</v>
      </c>
      <c r="M600" s="76" t="s">
        <v>3556</v>
      </c>
      <c r="N600" s="76" t="s">
        <v>2857</v>
      </c>
      <c r="O600" s="138">
        <v>500000</v>
      </c>
      <c r="P600" s="138">
        <f t="shared" si="31"/>
        <v>0</v>
      </c>
      <c r="Q600" s="138">
        <v>500000</v>
      </c>
      <c r="R600" s="76"/>
      <c r="S600" s="76" t="s">
        <v>3499</v>
      </c>
      <c r="T600" s="76"/>
    </row>
    <row r="601" spans="1:20" ht="61.5" customHeight="1">
      <c r="A601" s="65">
        <v>544</v>
      </c>
      <c r="B601" s="64" t="s">
        <v>1162</v>
      </c>
      <c r="C601" s="76" t="s">
        <v>765</v>
      </c>
      <c r="D601" s="76" t="s">
        <v>945</v>
      </c>
      <c r="E601" s="76" t="s">
        <v>3557</v>
      </c>
      <c r="F601" s="76" t="s">
        <v>3558</v>
      </c>
      <c r="G601" s="76" t="s">
        <v>3559</v>
      </c>
      <c r="H601" s="43" t="s">
        <v>1163</v>
      </c>
      <c r="I601" s="35" t="s">
        <v>3560</v>
      </c>
      <c r="J601" s="43" t="s">
        <v>1163</v>
      </c>
      <c r="K601" s="76" t="s">
        <v>693</v>
      </c>
      <c r="L601" s="76" t="s">
        <v>3561</v>
      </c>
      <c r="M601" s="76" t="s">
        <v>3549</v>
      </c>
      <c r="N601" s="76" t="s">
        <v>2857</v>
      </c>
      <c r="O601" s="138">
        <v>285800</v>
      </c>
      <c r="P601" s="138">
        <f t="shared" si="31"/>
        <v>0</v>
      </c>
      <c r="Q601" s="138">
        <v>285800</v>
      </c>
      <c r="R601" s="76"/>
      <c r="S601" s="76" t="s">
        <v>3499</v>
      </c>
      <c r="T601" s="76"/>
    </row>
    <row r="602" spans="1:20" ht="100.5" customHeight="1">
      <c r="A602" s="43">
        <v>545</v>
      </c>
      <c r="B602" s="64" t="s">
        <v>1162</v>
      </c>
      <c r="C602" s="76" t="s">
        <v>765</v>
      </c>
      <c r="D602" s="76" t="s">
        <v>945</v>
      </c>
      <c r="E602" s="76" t="s">
        <v>3562</v>
      </c>
      <c r="F602" s="76" t="s">
        <v>3563</v>
      </c>
      <c r="G602" s="76" t="s">
        <v>3564</v>
      </c>
      <c r="H602" s="43">
        <v>6630.6</v>
      </c>
      <c r="I602" s="35" t="s">
        <v>3565</v>
      </c>
      <c r="J602" s="43" t="s">
        <v>1163</v>
      </c>
      <c r="K602" s="76" t="s">
        <v>693</v>
      </c>
      <c r="L602" s="76" t="s">
        <v>3566</v>
      </c>
      <c r="M602" s="76" t="s">
        <v>3567</v>
      </c>
      <c r="N602" s="76" t="s">
        <v>2857</v>
      </c>
      <c r="O602" s="138">
        <v>76547</v>
      </c>
      <c r="P602" s="138">
        <f t="shared" si="31"/>
        <v>76547</v>
      </c>
      <c r="Q602" s="138">
        <v>0</v>
      </c>
      <c r="R602" s="76"/>
      <c r="S602" s="76" t="s">
        <v>3499</v>
      </c>
      <c r="T602" s="76"/>
    </row>
    <row r="603" spans="1:20" ht="111" customHeight="1">
      <c r="A603" s="65">
        <v>546</v>
      </c>
      <c r="B603" s="64" t="s">
        <v>1162</v>
      </c>
      <c r="C603" s="76" t="s">
        <v>765</v>
      </c>
      <c r="D603" s="76" t="s">
        <v>945</v>
      </c>
      <c r="E603" s="76" t="s">
        <v>3562</v>
      </c>
      <c r="F603" s="76" t="s">
        <v>3568</v>
      </c>
      <c r="G603" s="76" t="s">
        <v>3569</v>
      </c>
      <c r="H603" s="43">
        <v>6630.6</v>
      </c>
      <c r="I603" s="35" t="s">
        <v>3570</v>
      </c>
      <c r="J603" s="43" t="s">
        <v>1163</v>
      </c>
      <c r="K603" s="76" t="s">
        <v>693</v>
      </c>
      <c r="L603" s="76" t="s">
        <v>3571</v>
      </c>
      <c r="M603" s="76" t="s">
        <v>3572</v>
      </c>
      <c r="N603" s="76" t="s">
        <v>2857</v>
      </c>
      <c r="O603" s="138">
        <v>45987</v>
      </c>
      <c r="P603" s="138">
        <f t="shared" si="31"/>
        <v>45987</v>
      </c>
      <c r="Q603" s="138">
        <v>0</v>
      </c>
      <c r="R603" s="76"/>
      <c r="S603" s="76" t="s">
        <v>3499</v>
      </c>
      <c r="T603" s="76"/>
    </row>
    <row r="604" spans="1:20" ht="61.5" customHeight="1">
      <c r="A604" s="43">
        <v>547</v>
      </c>
      <c r="B604" s="64" t="s">
        <v>1162</v>
      </c>
      <c r="C604" s="76" t="s">
        <v>765</v>
      </c>
      <c r="D604" s="76" t="s">
        <v>945</v>
      </c>
      <c r="E604" s="76" t="s">
        <v>3574</v>
      </c>
      <c r="F604" s="76" t="s">
        <v>3573</v>
      </c>
      <c r="G604" s="76" t="s">
        <v>3575</v>
      </c>
      <c r="H604" s="43">
        <v>7293.6</v>
      </c>
      <c r="I604" s="35" t="s">
        <v>3576</v>
      </c>
      <c r="J604" s="43" t="s">
        <v>1163</v>
      </c>
      <c r="K604" s="76" t="s">
        <v>693</v>
      </c>
      <c r="L604" s="76" t="s">
        <v>3577</v>
      </c>
      <c r="M604" s="76" t="s">
        <v>3578</v>
      </c>
      <c r="N604" s="76" t="s">
        <v>2857</v>
      </c>
      <c r="O604" s="138">
        <v>1959773</v>
      </c>
      <c r="P604" s="138">
        <f t="shared" si="31"/>
        <v>1766304</v>
      </c>
      <c r="Q604" s="138">
        <v>193469</v>
      </c>
      <c r="R604" s="76"/>
      <c r="S604" s="76" t="s">
        <v>3499</v>
      </c>
      <c r="T604" s="76"/>
    </row>
    <row r="605" spans="1:20" ht="61.5" customHeight="1">
      <c r="A605" s="65">
        <v>548</v>
      </c>
      <c r="B605" s="64" t="s">
        <v>1162</v>
      </c>
      <c r="C605" s="76" t="s">
        <v>765</v>
      </c>
      <c r="D605" s="76" t="s">
        <v>945</v>
      </c>
      <c r="E605" s="76" t="s">
        <v>3545</v>
      </c>
      <c r="F605" s="76" t="s">
        <v>3579</v>
      </c>
      <c r="G605" s="76" t="s">
        <v>3580</v>
      </c>
      <c r="H605" s="43" t="s">
        <v>1163</v>
      </c>
      <c r="I605" s="35" t="s">
        <v>3581</v>
      </c>
      <c r="J605" s="43" t="s">
        <v>1163</v>
      </c>
      <c r="K605" s="76" t="s">
        <v>693</v>
      </c>
      <c r="L605" s="76" t="s">
        <v>3582</v>
      </c>
      <c r="M605" s="76" t="s">
        <v>3583</v>
      </c>
      <c r="N605" s="76" t="s">
        <v>2857</v>
      </c>
      <c r="O605" s="138">
        <v>636400</v>
      </c>
      <c r="P605" s="138">
        <f t="shared" si="31"/>
        <v>0</v>
      </c>
      <c r="Q605" s="138">
        <v>636400</v>
      </c>
      <c r="R605" s="76"/>
      <c r="S605" s="76" t="s">
        <v>3499</v>
      </c>
      <c r="T605" s="76"/>
    </row>
    <row r="606" spans="1:20" ht="61.5" customHeight="1">
      <c r="A606" s="43">
        <v>549</v>
      </c>
      <c r="B606" s="64" t="s">
        <v>1162</v>
      </c>
      <c r="C606" s="76" t="s">
        <v>765</v>
      </c>
      <c r="D606" s="76" t="s">
        <v>945</v>
      </c>
      <c r="E606" s="76" t="s">
        <v>3584</v>
      </c>
      <c r="F606" s="76" t="s">
        <v>3585</v>
      </c>
      <c r="G606" s="76" t="s">
        <v>3586</v>
      </c>
      <c r="H606" s="43" t="s">
        <v>1163</v>
      </c>
      <c r="I606" s="35" t="s">
        <v>3587</v>
      </c>
      <c r="J606" s="43" t="s">
        <v>1163</v>
      </c>
      <c r="K606" s="76" t="s">
        <v>693</v>
      </c>
      <c r="L606" s="76" t="s">
        <v>3588</v>
      </c>
      <c r="M606" s="76" t="s">
        <v>3589</v>
      </c>
      <c r="N606" s="76" t="s">
        <v>2857</v>
      </c>
      <c r="O606" s="138">
        <v>631700</v>
      </c>
      <c r="P606" s="138">
        <f t="shared" si="31"/>
        <v>0</v>
      </c>
      <c r="Q606" s="138">
        <v>631700</v>
      </c>
      <c r="R606" s="76"/>
      <c r="S606" s="76" t="s">
        <v>3499</v>
      </c>
      <c r="T606" s="76"/>
    </row>
    <row r="607" spans="1:20" ht="61.5" customHeight="1">
      <c r="A607" s="43">
        <v>550</v>
      </c>
      <c r="B607" s="64" t="s">
        <v>1162</v>
      </c>
      <c r="C607" s="76" t="s">
        <v>765</v>
      </c>
      <c r="D607" s="76" t="s">
        <v>945</v>
      </c>
      <c r="E607" s="76" t="s">
        <v>3590</v>
      </c>
      <c r="F607" s="76" t="s">
        <v>3591</v>
      </c>
      <c r="G607" s="76" t="s">
        <v>3592</v>
      </c>
      <c r="H607" s="43" t="s">
        <v>1163</v>
      </c>
      <c r="I607" s="35" t="s">
        <v>3593</v>
      </c>
      <c r="J607" s="43" t="s">
        <v>1163</v>
      </c>
      <c r="K607" s="76" t="s">
        <v>693</v>
      </c>
      <c r="L607" s="76" t="s">
        <v>3594</v>
      </c>
      <c r="M607" s="76" t="s">
        <v>3595</v>
      </c>
      <c r="N607" s="76" t="s">
        <v>2857</v>
      </c>
      <c r="O607" s="138">
        <v>3360000</v>
      </c>
      <c r="P607" s="138">
        <f t="shared" si="31"/>
        <v>0</v>
      </c>
      <c r="Q607" s="138">
        <v>3360000</v>
      </c>
      <c r="R607" s="76"/>
      <c r="S607" s="76" t="s">
        <v>3499</v>
      </c>
      <c r="T607" s="76"/>
    </row>
    <row r="608" spans="1:20" ht="61.5" customHeight="1">
      <c r="A608" s="65">
        <v>551</v>
      </c>
      <c r="B608" s="64" t="s">
        <v>1162</v>
      </c>
      <c r="C608" s="76" t="s">
        <v>765</v>
      </c>
      <c r="D608" s="76" t="s">
        <v>945</v>
      </c>
      <c r="E608" s="76" t="s">
        <v>3596</v>
      </c>
      <c r="F608" s="76" t="s">
        <v>3597</v>
      </c>
      <c r="G608" s="76" t="s">
        <v>3598</v>
      </c>
      <c r="H608" s="43" t="s">
        <v>1163</v>
      </c>
      <c r="I608" s="35" t="s">
        <v>3599</v>
      </c>
      <c r="J608" s="43" t="s">
        <v>1163</v>
      </c>
      <c r="K608" s="76" t="s">
        <v>693</v>
      </c>
      <c r="L608" s="76" t="s">
        <v>3600</v>
      </c>
      <c r="M608" s="76" t="s">
        <v>3601</v>
      </c>
      <c r="N608" s="76" t="s">
        <v>2857</v>
      </c>
      <c r="O608" s="138">
        <v>628400</v>
      </c>
      <c r="P608" s="138">
        <f t="shared" si="31"/>
        <v>0</v>
      </c>
      <c r="Q608" s="138">
        <v>628400</v>
      </c>
      <c r="R608" s="76"/>
      <c r="S608" s="76" t="s">
        <v>3499</v>
      </c>
      <c r="T608" s="76"/>
    </row>
    <row r="609" spans="1:20" ht="61.5" customHeight="1">
      <c r="A609" s="43">
        <v>552</v>
      </c>
      <c r="B609" s="64" t="s">
        <v>1162</v>
      </c>
      <c r="C609" s="76" t="s">
        <v>765</v>
      </c>
      <c r="D609" s="76" t="s">
        <v>945</v>
      </c>
      <c r="E609" s="76" t="s">
        <v>3602</v>
      </c>
      <c r="F609" s="76" t="s">
        <v>3603</v>
      </c>
      <c r="G609" s="76" t="s">
        <v>3604</v>
      </c>
      <c r="H609" s="43" t="s">
        <v>1163</v>
      </c>
      <c r="I609" s="35" t="s">
        <v>3605</v>
      </c>
      <c r="J609" s="43" t="s">
        <v>1163</v>
      </c>
      <c r="K609" s="76" t="s">
        <v>693</v>
      </c>
      <c r="L609" s="76" t="s">
        <v>3606</v>
      </c>
      <c r="M609" s="76" t="s">
        <v>3607</v>
      </c>
      <c r="N609" s="76" t="s">
        <v>2857</v>
      </c>
      <c r="O609" s="138">
        <v>267400</v>
      </c>
      <c r="P609" s="138">
        <f t="shared" si="31"/>
        <v>0</v>
      </c>
      <c r="Q609" s="138">
        <v>267400</v>
      </c>
      <c r="R609" s="76"/>
      <c r="S609" s="76" t="s">
        <v>3499</v>
      </c>
      <c r="T609" s="76"/>
    </row>
    <row r="610" spans="1:20" ht="61.5" customHeight="1">
      <c r="A610" s="65">
        <v>553</v>
      </c>
      <c r="B610" s="64" t="s">
        <v>1162</v>
      </c>
      <c r="C610" s="76" t="s">
        <v>765</v>
      </c>
      <c r="D610" s="76" t="s">
        <v>945</v>
      </c>
      <c r="E610" s="76" t="s">
        <v>3608</v>
      </c>
      <c r="F610" s="76" t="s">
        <v>3609</v>
      </c>
      <c r="G610" s="76" t="s">
        <v>3610</v>
      </c>
      <c r="H610" s="43" t="s">
        <v>1163</v>
      </c>
      <c r="I610" s="35" t="s">
        <v>3611</v>
      </c>
      <c r="J610" s="43" t="s">
        <v>1163</v>
      </c>
      <c r="K610" s="76" t="s">
        <v>693</v>
      </c>
      <c r="L610" s="76" t="s">
        <v>3612</v>
      </c>
      <c r="M610" s="76" t="s">
        <v>3613</v>
      </c>
      <c r="N610" s="76" t="s">
        <v>2857</v>
      </c>
      <c r="O610" s="138">
        <v>78800</v>
      </c>
      <c r="P610" s="138">
        <f t="shared" si="31"/>
        <v>0</v>
      </c>
      <c r="Q610" s="138">
        <v>78800</v>
      </c>
      <c r="R610" s="76"/>
      <c r="S610" s="76" t="s">
        <v>3499</v>
      </c>
      <c r="T610" s="76"/>
    </row>
    <row r="611" spans="1:20" ht="61.5" customHeight="1">
      <c r="A611" s="43">
        <v>554</v>
      </c>
      <c r="B611" s="64" t="s">
        <v>1162</v>
      </c>
      <c r="C611" s="76" t="s">
        <v>765</v>
      </c>
      <c r="D611" s="76" t="s">
        <v>945</v>
      </c>
      <c r="E611" s="76" t="s">
        <v>3614</v>
      </c>
      <c r="F611" s="76" t="s">
        <v>3615</v>
      </c>
      <c r="G611" s="76" t="s">
        <v>3616</v>
      </c>
      <c r="H611" s="43" t="s">
        <v>1163</v>
      </c>
      <c r="I611" s="35" t="s">
        <v>3617</v>
      </c>
      <c r="J611" s="43" t="s">
        <v>1163</v>
      </c>
      <c r="K611" s="76" t="s">
        <v>693</v>
      </c>
      <c r="L611" s="76" t="s">
        <v>3618</v>
      </c>
      <c r="M611" s="76" t="s">
        <v>3619</v>
      </c>
      <c r="N611" s="76" t="s">
        <v>2857</v>
      </c>
      <c r="O611" s="138">
        <v>526200</v>
      </c>
      <c r="P611" s="138">
        <f t="shared" si="31"/>
        <v>0</v>
      </c>
      <c r="Q611" s="138">
        <v>526200</v>
      </c>
      <c r="R611" s="76"/>
      <c r="S611" s="76" t="s">
        <v>3499</v>
      </c>
      <c r="T611" s="76"/>
    </row>
    <row r="612" spans="1:20" ht="61.5" customHeight="1">
      <c r="A612" s="65">
        <v>555</v>
      </c>
      <c r="B612" s="64" t="s">
        <v>1162</v>
      </c>
      <c r="C612" s="76" t="s">
        <v>765</v>
      </c>
      <c r="D612" s="76" t="s">
        <v>945</v>
      </c>
      <c r="E612" s="76" t="s">
        <v>3620</v>
      </c>
      <c r="F612" s="76" t="s">
        <v>3621</v>
      </c>
      <c r="G612" s="76" t="s">
        <v>3622</v>
      </c>
      <c r="H612" s="43" t="s">
        <v>1163</v>
      </c>
      <c r="I612" s="35" t="s">
        <v>3623</v>
      </c>
      <c r="J612" s="43" t="s">
        <v>1163</v>
      </c>
      <c r="K612" s="76" t="s">
        <v>693</v>
      </c>
      <c r="L612" s="76" t="s">
        <v>3624</v>
      </c>
      <c r="M612" s="76" t="s">
        <v>3625</v>
      </c>
      <c r="N612" s="76" t="s">
        <v>2857</v>
      </c>
      <c r="O612" s="138">
        <v>162200</v>
      </c>
      <c r="P612" s="138">
        <f t="shared" si="31"/>
        <v>0</v>
      </c>
      <c r="Q612" s="138">
        <v>162200</v>
      </c>
      <c r="R612" s="76"/>
      <c r="S612" s="76" t="s">
        <v>3499</v>
      </c>
      <c r="T612" s="76"/>
    </row>
    <row r="613" spans="1:20" ht="61.5" customHeight="1">
      <c r="A613" s="43">
        <v>556</v>
      </c>
      <c r="B613" s="64" t="s">
        <v>1162</v>
      </c>
      <c r="C613" s="76" t="s">
        <v>765</v>
      </c>
      <c r="D613" s="76" t="s">
        <v>945</v>
      </c>
      <c r="E613" s="76" t="s">
        <v>3626</v>
      </c>
      <c r="F613" s="76" t="s">
        <v>3627</v>
      </c>
      <c r="G613" s="76" t="s">
        <v>3628</v>
      </c>
      <c r="H613" s="43" t="s">
        <v>1163</v>
      </c>
      <c r="I613" s="35" t="s">
        <v>3629</v>
      </c>
      <c r="J613" s="43" t="s">
        <v>1163</v>
      </c>
      <c r="K613" s="76" t="s">
        <v>693</v>
      </c>
      <c r="L613" s="76" t="s">
        <v>3630</v>
      </c>
      <c r="M613" s="76" t="s">
        <v>3631</v>
      </c>
      <c r="N613" s="76" t="s">
        <v>2857</v>
      </c>
      <c r="O613" s="138">
        <v>46700</v>
      </c>
      <c r="P613" s="138">
        <f t="shared" si="31"/>
        <v>0</v>
      </c>
      <c r="Q613" s="138">
        <v>46700</v>
      </c>
      <c r="R613" s="76"/>
      <c r="S613" s="76" t="s">
        <v>3499</v>
      </c>
      <c r="T613" s="76"/>
    </row>
    <row r="614" spans="1:20" ht="61.5" customHeight="1">
      <c r="A614" s="65">
        <v>557</v>
      </c>
      <c r="B614" s="64" t="s">
        <v>1162</v>
      </c>
      <c r="C614" s="76" t="s">
        <v>765</v>
      </c>
      <c r="D614" s="76" t="s">
        <v>945</v>
      </c>
      <c r="E614" s="76" t="s">
        <v>3632</v>
      </c>
      <c r="F614" s="76" t="s">
        <v>3633</v>
      </c>
      <c r="G614" s="76" t="s">
        <v>3634</v>
      </c>
      <c r="H614" s="43" t="s">
        <v>1163</v>
      </c>
      <c r="I614" s="35" t="s">
        <v>3635</v>
      </c>
      <c r="J614" s="43" t="s">
        <v>1163</v>
      </c>
      <c r="K614" s="76" t="s">
        <v>693</v>
      </c>
      <c r="L614" s="76" t="s">
        <v>3636</v>
      </c>
      <c r="M614" s="76" t="s">
        <v>3637</v>
      </c>
      <c r="N614" s="76" t="s">
        <v>2857</v>
      </c>
      <c r="O614" s="138">
        <v>547000</v>
      </c>
      <c r="P614" s="138">
        <f t="shared" si="31"/>
        <v>0</v>
      </c>
      <c r="Q614" s="138">
        <v>547000</v>
      </c>
      <c r="R614" s="76"/>
      <c r="S614" s="76" t="s">
        <v>3499</v>
      </c>
      <c r="T614" s="76"/>
    </row>
    <row r="615" spans="1:20" ht="61.5" customHeight="1">
      <c r="A615" s="43">
        <v>558</v>
      </c>
      <c r="B615" s="64" t="s">
        <v>1162</v>
      </c>
      <c r="C615" s="76" t="s">
        <v>765</v>
      </c>
      <c r="D615" s="76" t="s">
        <v>945</v>
      </c>
      <c r="E615" s="76" t="s">
        <v>3638</v>
      </c>
      <c r="F615" s="76" t="s">
        <v>3639</v>
      </c>
      <c r="G615" s="76" t="s">
        <v>3640</v>
      </c>
      <c r="H615" s="43">
        <v>12160.8</v>
      </c>
      <c r="I615" s="35" t="s">
        <v>3641</v>
      </c>
      <c r="J615" s="43" t="s">
        <v>1163</v>
      </c>
      <c r="K615" s="76" t="s">
        <v>693</v>
      </c>
      <c r="L615" s="76" t="s">
        <v>3642</v>
      </c>
      <c r="M615" s="76" t="s">
        <v>3643</v>
      </c>
      <c r="N615" s="76" t="s">
        <v>2857</v>
      </c>
      <c r="O615" s="138">
        <v>254516</v>
      </c>
      <c r="P615" s="138">
        <f t="shared" si="31"/>
        <v>229592</v>
      </c>
      <c r="Q615" s="138">
        <v>24924</v>
      </c>
      <c r="R615" s="76"/>
      <c r="S615" s="76" t="s">
        <v>3499</v>
      </c>
      <c r="T615" s="76"/>
    </row>
    <row r="616" spans="1:20" ht="61.5" customHeight="1">
      <c r="A616" s="65">
        <v>559</v>
      </c>
      <c r="B616" s="64" t="s">
        <v>1162</v>
      </c>
      <c r="C616" s="76" t="s">
        <v>765</v>
      </c>
      <c r="D616" s="76" t="s">
        <v>945</v>
      </c>
      <c r="E616" s="76" t="s">
        <v>3645</v>
      </c>
      <c r="F616" s="76" t="s">
        <v>3644</v>
      </c>
      <c r="G616" s="76" t="s">
        <v>3646</v>
      </c>
      <c r="H616" s="43">
        <v>11745.6</v>
      </c>
      <c r="I616" s="35" t="s">
        <v>3647</v>
      </c>
      <c r="J616" s="43" t="s">
        <v>1163</v>
      </c>
      <c r="K616" s="76" t="s">
        <v>693</v>
      </c>
      <c r="L616" s="76" t="s">
        <v>3648</v>
      </c>
      <c r="M616" s="76" t="s">
        <v>3649</v>
      </c>
      <c r="N616" s="76" t="s">
        <v>2857</v>
      </c>
      <c r="O616" s="138">
        <v>1405000</v>
      </c>
      <c r="P616" s="138">
        <f t="shared" si="31"/>
        <v>0</v>
      </c>
      <c r="Q616" s="138">
        <v>1405000</v>
      </c>
      <c r="R616" s="76"/>
      <c r="S616" s="76" t="s">
        <v>3499</v>
      </c>
      <c r="T616" s="76"/>
    </row>
    <row r="617" spans="1:20" ht="61.5" customHeight="1">
      <c r="A617" s="43">
        <v>560</v>
      </c>
      <c r="B617" s="64" t="s">
        <v>1162</v>
      </c>
      <c r="C617" s="76" t="s">
        <v>765</v>
      </c>
      <c r="D617" s="76" t="s">
        <v>945</v>
      </c>
      <c r="E617" s="76" t="s">
        <v>3650</v>
      </c>
      <c r="F617" s="76" t="s">
        <v>3651</v>
      </c>
      <c r="G617" s="76" t="s">
        <v>3652</v>
      </c>
      <c r="H617" s="43">
        <v>822.6</v>
      </c>
      <c r="I617" s="35" t="s">
        <v>3653</v>
      </c>
      <c r="J617" s="43" t="s">
        <v>1163</v>
      </c>
      <c r="K617" s="76" t="s">
        <v>693</v>
      </c>
      <c r="L617" s="76" t="s">
        <v>3654</v>
      </c>
      <c r="M617" s="76" t="s">
        <v>3655</v>
      </c>
      <c r="N617" s="76" t="s">
        <v>2857</v>
      </c>
      <c r="O617" s="138">
        <v>1082000</v>
      </c>
      <c r="P617" s="138">
        <f t="shared" si="31"/>
        <v>0</v>
      </c>
      <c r="Q617" s="138">
        <v>1082000</v>
      </c>
      <c r="R617" s="76"/>
      <c r="S617" s="76" t="s">
        <v>3499</v>
      </c>
      <c r="T617" s="76"/>
    </row>
    <row r="618" spans="1:20" ht="61.5" customHeight="1">
      <c r="A618" s="65">
        <v>561</v>
      </c>
      <c r="B618" s="64" t="s">
        <v>1162</v>
      </c>
      <c r="C618" s="76" t="s">
        <v>765</v>
      </c>
      <c r="D618" s="76" t="s">
        <v>945</v>
      </c>
      <c r="E618" s="76" t="s">
        <v>3656</v>
      </c>
      <c r="F618" s="76" t="s">
        <v>3657</v>
      </c>
      <c r="G618" s="76" t="s">
        <v>3658</v>
      </c>
      <c r="H618" s="43">
        <v>967.2</v>
      </c>
      <c r="I618" s="35" t="s">
        <v>3659</v>
      </c>
      <c r="J618" s="43" t="s">
        <v>1163</v>
      </c>
      <c r="K618" s="76" t="s">
        <v>693</v>
      </c>
      <c r="L618" s="76" t="s">
        <v>3661</v>
      </c>
      <c r="M618" s="76" t="s">
        <v>3660</v>
      </c>
      <c r="N618" s="76" t="s">
        <v>2857</v>
      </c>
      <c r="O618" s="138">
        <v>1118400</v>
      </c>
      <c r="P618" s="138">
        <f t="shared" si="31"/>
        <v>0</v>
      </c>
      <c r="Q618" s="138">
        <v>1118400</v>
      </c>
      <c r="R618" s="76"/>
      <c r="S618" s="76" t="s">
        <v>3499</v>
      </c>
      <c r="T618" s="76"/>
    </row>
    <row r="619" spans="1:20" ht="61.5" customHeight="1">
      <c r="A619" s="43">
        <v>562</v>
      </c>
      <c r="B619" s="64" t="s">
        <v>1162</v>
      </c>
      <c r="C619" s="76" t="s">
        <v>765</v>
      </c>
      <c r="D619" s="76" t="s">
        <v>945</v>
      </c>
      <c r="E619" s="76" t="s">
        <v>3662</v>
      </c>
      <c r="F619" s="76" t="s">
        <v>3663</v>
      </c>
      <c r="G619" s="76" t="s">
        <v>3664</v>
      </c>
      <c r="H619" s="43">
        <v>913</v>
      </c>
      <c r="I619" s="35" t="s">
        <v>3665</v>
      </c>
      <c r="J619" s="43" t="s">
        <v>1163</v>
      </c>
      <c r="K619" s="76" t="s">
        <v>693</v>
      </c>
      <c r="L619" s="76" t="s">
        <v>3666</v>
      </c>
      <c r="M619" s="76" t="s">
        <v>3667</v>
      </c>
      <c r="N619" s="76" t="s">
        <v>2857</v>
      </c>
      <c r="O619" s="138">
        <v>793600</v>
      </c>
      <c r="P619" s="138">
        <f t="shared" si="31"/>
        <v>0</v>
      </c>
      <c r="Q619" s="138">
        <v>793600</v>
      </c>
      <c r="R619" s="76"/>
      <c r="S619" s="76" t="s">
        <v>3499</v>
      </c>
      <c r="T619" s="76"/>
    </row>
    <row r="620" spans="1:20" ht="61.5" customHeight="1">
      <c r="A620" s="65">
        <v>563</v>
      </c>
      <c r="B620" s="64" t="s">
        <v>1162</v>
      </c>
      <c r="C620" s="76" t="s">
        <v>765</v>
      </c>
      <c r="D620" s="76" t="s">
        <v>945</v>
      </c>
      <c r="E620" s="76" t="s">
        <v>3668</v>
      </c>
      <c r="F620" s="76" t="s">
        <v>3669</v>
      </c>
      <c r="G620" s="76" t="s">
        <v>3670</v>
      </c>
      <c r="H620" s="43">
        <v>1934.4</v>
      </c>
      <c r="I620" s="35" t="s">
        <v>3671</v>
      </c>
      <c r="J620" s="43" t="s">
        <v>1163</v>
      </c>
      <c r="K620" s="76" t="s">
        <v>693</v>
      </c>
      <c r="L620" s="76" t="s">
        <v>3672</v>
      </c>
      <c r="M620" s="76" t="s">
        <v>3673</v>
      </c>
      <c r="N620" s="76" t="s">
        <v>2857</v>
      </c>
      <c r="O620" s="138">
        <v>934100</v>
      </c>
      <c r="P620" s="138">
        <f t="shared" si="31"/>
        <v>0</v>
      </c>
      <c r="Q620" s="138">
        <v>934100</v>
      </c>
      <c r="R620" s="76"/>
      <c r="S620" s="76" t="s">
        <v>3499</v>
      </c>
      <c r="T620" s="76"/>
    </row>
    <row r="621" spans="1:20" ht="87" customHeight="1">
      <c r="A621" s="43">
        <v>564</v>
      </c>
      <c r="B621" s="64" t="s">
        <v>1162</v>
      </c>
      <c r="C621" s="76" t="s">
        <v>765</v>
      </c>
      <c r="D621" s="76" t="s">
        <v>945</v>
      </c>
      <c r="E621" s="76" t="s">
        <v>3674</v>
      </c>
      <c r="F621" s="76" t="s">
        <v>3675</v>
      </c>
      <c r="G621" s="76" t="s">
        <v>3676</v>
      </c>
      <c r="H621" s="43" t="s">
        <v>1163</v>
      </c>
      <c r="I621" s="35" t="s">
        <v>3677</v>
      </c>
      <c r="J621" s="43" t="s">
        <v>1163</v>
      </c>
      <c r="K621" s="76" t="s">
        <v>693</v>
      </c>
      <c r="L621" s="76" t="s">
        <v>3678</v>
      </c>
      <c r="M621" s="76" t="s">
        <v>3679</v>
      </c>
      <c r="N621" s="76" t="s">
        <v>2857</v>
      </c>
      <c r="O621" s="138">
        <v>0</v>
      </c>
      <c r="P621" s="138">
        <f aca="true" t="shared" si="32" ref="P621:P650">O621-Q621</f>
        <v>0</v>
      </c>
      <c r="Q621" s="138">
        <v>0</v>
      </c>
      <c r="R621" s="76"/>
      <c r="S621" s="76" t="s">
        <v>3499</v>
      </c>
      <c r="T621" s="76"/>
    </row>
    <row r="622" spans="1:20" ht="61.5" customHeight="1">
      <c r="A622" s="65">
        <v>565</v>
      </c>
      <c r="B622" s="64" t="s">
        <v>1162</v>
      </c>
      <c r="C622" s="76" t="s">
        <v>765</v>
      </c>
      <c r="D622" s="76" t="s">
        <v>945</v>
      </c>
      <c r="E622" s="76" t="s">
        <v>3680</v>
      </c>
      <c r="F622" s="76" t="s">
        <v>3681</v>
      </c>
      <c r="G622" s="76" t="s">
        <v>3682</v>
      </c>
      <c r="H622" s="43" t="s">
        <v>1163</v>
      </c>
      <c r="I622" s="35" t="s">
        <v>3683</v>
      </c>
      <c r="J622" s="43" t="s">
        <v>1163</v>
      </c>
      <c r="K622" s="76" t="s">
        <v>693</v>
      </c>
      <c r="L622" s="76" t="s">
        <v>3684</v>
      </c>
      <c r="M622" s="76" t="s">
        <v>3685</v>
      </c>
      <c r="N622" s="76" t="s">
        <v>2857</v>
      </c>
      <c r="O622" s="138">
        <v>1036400</v>
      </c>
      <c r="P622" s="138">
        <f t="shared" si="32"/>
        <v>0</v>
      </c>
      <c r="Q622" s="138">
        <v>1036400</v>
      </c>
      <c r="R622" s="76"/>
      <c r="S622" s="76" t="s">
        <v>3499</v>
      </c>
      <c r="T622" s="76"/>
    </row>
    <row r="623" spans="1:20" ht="87" customHeight="1">
      <c r="A623" s="43">
        <v>566</v>
      </c>
      <c r="B623" s="64" t="s">
        <v>1162</v>
      </c>
      <c r="C623" s="76" t="s">
        <v>765</v>
      </c>
      <c r="D623" s="76" t="s">
        <v>945</v>
      </c>
      <c r="E623" s="76" t="s">
        <v>3562</v>
      </c>
      <c r="F623" s="76" t="s">
        <v>3686</v>
      </c>
      <c r="G623" s="76" t="s">
        <v>3687</v>
      </c>
      <c r="H623" s="43" t="s">
        <v>1163</v>
      </c>
      <c r="I623" s="35" t="s">
        <v>3688</v>
      </c>
      <c r="J623" s="43" t="s">
        <v>1163</v>
      </c>
      <c r="K623" s="76" t="s">
        <v>693</v>
      </c>
      <c r="L623" s="76" t="s">
        <v>3689</v>
      </c>
      <c r="M623" s="76" t="s">
        <v>3690</v>
      </c>
      <c r="N623" s="76" t="s">
        <v>2857</v>
      </c>
      <c r="O623" s="138">
        <v>0</v>
      </c>
      <c r="P623" s="138">
        <f t="shared" si="32"/>
        <v>0</v>
      </c>
      <c r="Q623" s="138">
        <v>0</v>
      </c>
      <c r="R623" s="76"/>
      <c r="S623" s="76" t="s">
        <v>3499</v>
      </c>
      <c r="T623" s="76"/>
    </row>
    <row r="624" spans="1:20" ht="61.5" customHeight="1">
      <c r="A624" s="65">
        <v>567</v>
      </c>
      <c r="B624" s="64" t="s">
        <v>1162</v>
      </c>
      <c r="C624" s="76" t="s">
        <v>765</v>
      </c>
      <c r="D624" s="76" t="s">
        <v>945</v>
      </c>
      <c r="E624" s="76" t="s">
        <v>3691</v>
      </c>
      <c r="F624" s="76" t="s">
        <v>3544</v>
      </c>
      <c r="G624" s="76" t="s">
        <v>3692</v>
      </c>
      <c r="H624" s="43" t="s">
        <v>1163</v>
      </c>
      <c r="I624" s="35" t="s">
        <v>3693</v>
      </c>
      <c r="J624" s="43" t="s">
        <v>1163</v>
      </c>
      <c r="K624" s="76" t="s">
        <v>693</v>
      </c>
      <c r="L624" s="76" t="s">
        <v>3694</v>
      </c>
      <c r="M624" s="76" t="s">
        <v>3695</v>
      </c>
      <c r="N624" s="76" t="s">
        <v>2857</v>
      </c>
      <c r="O624" s="138">
        <v>6814.52</v>
      </c>
      <c r="P624" s="138">
        <f t="shared" si="32"/>
        <v>6814.52</v>
      </c>
      <c r="Q624" s="138">
        <v>0</v>
      </c>
      <c r="R624" s="76"/>
      <c r="S624" s="76" t="s">
        <v>3499</v>
      </c>
      <c r="T624" s="76"/>
    </row>
    <row r="625" spans="1:20" ht="61.5" customHeight="1">
      <c r="A625" s="43">
        <v>568</v>
      </c>
      <c r="B625" s="64" t="s">
        <v>1162</v>
      </c>
      <c r="C625" s="76" t="s">
        <v>765</v>
      </c>
      <c r="D625" s="76" t="s">
        <v>945</v>
      </c>
      <c r="E625" s="76" t="s">
        <v>3691</v>
      </c>
      <c r="F625" s="76" t="s">
        <v>3544</v>
      </c>
      <c r="G625" s="76" t="s">
        <v>3696</v>
      </c>
      <c r="H625" s="43" t="s">
        <v>1163</v>
      </c>
      <c r="I625" s="35" t="s">
        <v>3697</v>
      </c>
      <c r="J625" s="43" t="s">
        <v>1163</v>
      </c>
      <c r="K625" s="76" t="s">
        <v>693</v>
      </c>
      <c r="L625" s="76" t="s">
        <v>3698</v>
      </c>
      <c r="M625" s="76" t="s">
        <v>3699</v>
      </c>
      <c r="N625" s="76" t="s">
        <v>2857</v>
      </c>
      <c r="O625" s="138">
        <v>6814.52</v>
      </c>
      <c r="P625" s="138">
        <f t="shared" si="32"/>
        <v>6814.52</v>
      </c>
      <c r="Q625" s="138">
        <v>0</v>
      </c>
      <c r="R625" s="76"/>
      <c r="S625" s="76" t="s">
        <v>3499</v>
      </c>
      <c r="T625" s="76"/>
    </row>
    <row r="626" spans="1:20" ht="61.5" customHeight="1">
      <c r="A626" s="65">
        <v>569</v>
      </c>
      <c r="B626" s="64" t="s">
        <v>1162</v>
      </c>
      <c r="C626" s="76" t="s">
        <v>765</v>
      </c>
      <c r="D626" s="76" t="s">
        <v>945</v>
      </c>
      <c r="E626" s="76" t="s">
        <v>3691</v>
      </c>
      <c r="F626" s="76" t="s">
        <v>3700</v>
      </c>
      <c r="G626" s="76" t="s">
        <v>3701</v>
      </c>
      <c r="H626" s="43" t="s">
        <v>1163</v>
      </c>
      <c r="I626" s="35" t="s">
        <v>3718</v>
      </c>
      <c r="J626" s="43" t="s">
        <v>1163</v>
      </c>
      <c r="K626" s="76" t="s">
        <v>693</v>
      </c>
      <c r="L626" s="76" t="s">
        <v>3719</v>
      </c>
      <c r="M626" s="76" t="s">
        <v>3720</v>
      </c>
      <c r="N626" s="76" t="s">
        <v>2857</v>
      </c>
      <c r="O626" s="138">
        <v>6814.52</v>
      </c>
      <c r="P626" s="138">
        <f t="shared" si="32"/>
        <v>6814.52</v>
      </c>
      <c r="Q626" s="138">
        <v>0</v>
      </c>
      <c r="R626" s="76"/>
      <c r="S626" s="76" t="s">
        <v>3499</v>
      </c>
      <c r="T626" s="76"/>
    </row>
    <row r="627" spans="1:20" ht="61.5" customHeight="1">
      <c r="A627" s="43">
        <v>570</v>
      </c>
      <c r="B627" s="64" t="s">
        <v>1162</v>
      </c>
      <c r="C627" s="76" t="s">
        <v>765</v>
      </c>
      <c r="D627" s="76" t="s">
        <v>945</v>
      </c>
      <c r="E627" s="76" t="s">
        <v>3691</v>
      </c>
      <c r="F627" s="76" t="s">
        <v>3515</v>
      </c>
      <c r="G627" s="76" t="s">
        <v>3702</v>
      </c>
      <c r="H627" s="43" t="s">
        <v>1163</v>
      </c>
      <c r="I627" s="35" t="s">
        <v>3721</v>
      </c>
      <c r="J627" s="43" t="s">
        <v>1163</v>
      </c>
      <c r="K627" s="76" t="s">
        <v>693</v>
      </c>
      <c r="L627" s="76" t="s">
        <v>3722</v>
      </c>
      <c r="M627" s="76" t="s">
        <v>3723</v>
      </c>
      <c r="N627" s="76" t="s">
        <v>2857</v>
      </c>
      <c r="O627" s="138">
        <v>5000</v>
      </c>
      <c r="P627" s="138">
        <f t="shared" si="32"/>
        <v>5000</v>
      </c>
      <c r="Q627" s="138">
        <v>0</v>
      </c>
      <c r="R627" s="76"/>
      <c r="S627" s="76" t="s">
        <v>3499</v>
      </c>
      <c r="T627" s="76"/>
    </row>
    <row r="628" spans="1:20" ht="61.5" customHeight="1">
      <c r="A628" s="65">
        <v>571</v>
      </c>
      <c r="B628" s="64" t="s">
        <v>1162</v>
      </c>
      <c r="C628" s="76" t="s">
        <v>765</v>
      </c>
      <c r="D628" s="76" t="s">
        <v>945</v>
      </c>
      <c r="E628" s="76" t="s">
        <v>3704</v>
      </c>
      <c r="F628" s="76" t="s">
        <v>3703</v>
      </c>
      <c r="G628" s="76" t="s">
        <v>3705</v>
      </c>
      <c r="H628" s="43" t="s">
        <v>1163</v>
      </c>
      <c r="I628" s="35" t="s">
        <v>3724</v>
      </c>
      <c r="J628" s="43" t="s">
        <v>1163</v>
      </c>
      <c r="K628" s="76" t="s">
        <v>693</v>
      </c>
      <c r="L628" s="76" t="s">
        <v>3725</v>
      </c>
      <c r="M628" s="76" t="s">
        <v>3726</v>
      </c>
      <c r="N628" s="76" t="s">
        <v>2857</v>
      </c>
      <c r="O628" s="138">
        <v>5000</v>
      </c>
      <c r="P628" s="138">
        <f t="shared" si="32"/>
        <v>5000</v>
      </c>
      <c r="Q628" s="138">
        <v>0</v>
      </c>
      <c r="R628" s="76"/>
      <c r="S628" s="76" t="s">
        <v>3499</v>
      </c>
      <c r="T628" s="76"/>
    </row>
    <row r="629" spans="1:20" ht="61.5" customHeight="1">
      <c r="A629" s="43">
        <v>572</v>
      </c>
      <c r="B629" s="64" t="s">
        <v>1162</v>
      </c>
      <c r="C629" s="76" t="s">
        <v>765</v>
      </c>
      <c r="D629" s="76" t="s">
        <v>945</v>
      </c>
      <c r="E629" s="76" t="s">
        <v>3691</v>
      </c>
      <c r="F629" s="76" t="s">
        <v>3706</v>
      </c>
      <c r="G629" s="76" t="s">
        <v>3707</v>
      </c>
      <c r="H629" s="43" t="s">
        <v>1163</v>
      </c>
      <c r="I629" s="35" t="s">
        <v>3727</v>
      </c>
      <c r="J629" s="43" t="s">
        <v>1163</v>
      </c>
      <c r="K629" s="76" t="s">
        <v>693</v>
      </c>
      <c r="L629" s="76" t="s">
        <v>3728</v>
      </c>
      <c r="M629" s="76" t="s">
        <v>3729</v>
      </c>
      <c r="N629" s="76" t="s">
        <v>2857</v>
      </c>
      <c r="O629" s="138">
        <v>5000</v>
      </c>
      <c r="P629" s="138">
        <f t="shared" si="32"/>
        <v>5000</v>
      </c>
      <c r="Q629" s="138">
        <v>0</v>
      </c>
      <c r="R629" s="76"/>
      <c r="S629" s="76" t="s">
        <v>3499</v>
      </c>
      <c r="T629" s="76"/>
    </row>
    <row r="630" spans="1:20" ht="61.5" customHeight="1">
      <c r="A630" s="65">
        <v>573</v>
      </c>
      <c r="B630" s="64" t="s">
        <v>1162</v>
      </c>
      <c r="C630" s="76" t="s">
        <v>765</v>
      </c>
      <c r="D630" s="76" t="s">
        <v>945</v>
      </c>
      <c r="E630" s="76" t="s">
        <v>3691</v>
      </c>
      <c r="F630" s="76" t="s">
        <v>3708</v>
      </c>
      <c r="G630" s="76" t="s">
        <v>3709</v>
      </c>
      <c r="H630" s="43" t="s">
        <v>1163</v>
      </c>
      <c r="I630" s="35" t="s">
        <v>3730</v>
      </c>
      <c r="J630" s="43" t="s">
        <v>1163</v>
      </c>
      <c r="K630" s="76" t="s">
        <v>693</v>
      </c>
      <c r="L630" s="76" t="s">
        <v>3731</v>
      </c>
      <c r="M630" s="76" t="s">
        <v>3732</v>
      </c>
      <c r="N630" s="76" t="s">
        <v>2857</v>
      </c>
      <c r="O630" s="138">
        <v>7550</v>
      </c>
      <c r="P630" s="138">
        <f t="shared" si="32"/>
        <v>7550</v>
      </c>
      <c r="Q630" s="138">
        <v>0</v>
      </c>
      <c r="R630" s="76"/>
      <c r="S630" s="76" t="s">
        <v>3499</v>
      </c>
      <c r="T630" s="76"/>
    </row>
    <row r="631" spans="1:20" ht="61.5" customHeight="1">
      <c r="A631" s="43">
        <v>574</v>
      </c>
      <c r="B631" s="64" t="s">
        <v>1162</v>
      </c>
      <c r="C631" s="76" t="s">
        <v>765</v>
      </c>
      <c r="D631" s="76" t="s">
        <v>945</v>
      </c>
      <c r="E631" s="76" t="s">
        <v>3691</v>
      </c>
      <c r="F631" s="76" t="s">
        <v>3710</v>
      </c>
      <c r="G631" s="76" t="s">
        <v>3711</v>
      </c>
      <c r="H631" s="43">
        <v>54.4</v>
      </c>
      <c r="I631" s="35" t="s">
        <v>3733</v>
      </c>
      <c r="J631" s="43" t="s">
        <v>1163</v>
      </c>
      <c r="K631" s="76" t="s">
        <v>693</v>
      </c>
      <c r="L631" s="76" t="s">
        <v>3734</v>
      </c>
      <c r="M631" s="76" t="s">
        <v>3735</v>
      </c>
      <c r="N631" s="76" t="s">
        <v>2857</v>
      </c>
      <c r="O631" s="138">
        <v>5000</v>
      </c>
      <c r="P631" s="138">
        <f t="shared" si="32"/>
        <v>5000</v>
      </c>
      <c r="Q631" s="138">
        <v>0</v>
      </c>
      <c r="R631" s="76"/>
      <c r="S631" s="76" t="s">
        <v>3499</v>
      </c>
      <c r="T631" s="76"/>
    </row>
    <row r="632" spans="1:20" ht="61.5" customHeight="1">
      <c r="A632" s="65">
        <v>575</v>
      </c>
      <c r="B632" s="64" t="s">
        <v>1162</v>
      </c>
      <c r="C632" s="76" t="s">
        <v>765</v>
      </c>
      <c r="D632" s="76" t="s">
        <v>945</v>
      </c>
      <c r="E632" s="76" t="s">
        <v>3713</v>
      </c>
      <c r="F632" s="76" t="s">
        <v>3712</v>
      </c>
      <c r="G632" s="76" t="s">
        <v>3714</v>
      </c>
      <c r="H632" s="43" t="s">
        <v>1163</v>
      </c>
      <c r="I632" s="35" t="s">
        <v>3736</v>
      </c>
      <c r="J632" s="43" t="s">
        <v>1163</v>
      </c>
      <c r="K632" s="76" t="s">
        <v>693</v>
      </c>
      <c r="L632" s="76" t="s">
        <v>3737</v>
      </c>
      <c r="M632" s="76" t="s">
        <v>3738</v>
      </c>
      <c r="N632" s="76" t="s">
        <v>2857</v>
      </c>
      <c r="O632" s="138">
        <v>0</v>
      </c>
      <c r="P632" s="138">
        <f t="shared" si="32"/>
        <v>0</v>
      </c>
      <c r="Q632" s="138">
        <v>0</v>
      </c>
      <c r="R632" s="76"/>
      <c r="S632" s="76" t="s">
        <v>3499</v>
      </c>
      <c r="T632" s="76"/>
    </row>
    <row r="633" spans="1:20" ht="123" customHeight="1">
      <c r="A633" s="43">
        <v>576</v>
      </c>
      <c r="B633" s="64" t="s">
        <v>1162</v>
      </c>
      <c r="C633" s="76" t="s">
        <v>765</v>
      </c>
      <c r="D633" s="76" t="s">
        <v>945</v>
      </c>
      <c r="E633" s="76" t="s">
        <v>3715</v>
      </c>
      <c r="F633" s="76" t="s">
        <v>3716</v>
      </c>
      <c r="G633" s="76" t="s">
        <v>3717</v>
      </c>
      <c r="H633" s="43" t="s">
        <v>1163</v>
      </c>
      <c r="I633" s="35" t="s">
        <v>3739</v>
      </c>
      <c r="J633" s="43" t="s">
        <v>1163</v>
      </c>
      <c r="K633" s="76" t="s">
        <v>693</v>
      </c>
      <c r="L633" s="76" t="s">
        <v>3740</v>
      </c>
      <c r="M633" s="76" t="s">
        <v>3741</v>
      </c>
      <c r="N633" s="76" t="s">
        <v>2857</v>
      </c>
      <c r="O633" s="138">
        <v>186349.1</v>
      </c>
      <c r="P633" s="138">
        <f t="shared" si="32"/>
        <v>181856.34</v>
      </c>
      <c r="Q633" s="138">
        <v>4492.76</v>
      </c>
      <c r="R633" s="76"/>
      <c r="S633" s="76" t="s">
        <v>3499</v>
      </c>
      <c r="T633" s="76"/>
    </row>
    <row r="634" spans="1:20" ht="111.75" customHeight="1">
      <c r="A634" s="65">
        <v>577</v>
      </c>
      <c r="B634" s="64" t="s">
        <v>1162</v>
      </c>
      <c r="C634" s="76" t="s">
        <v>765</v>
      </c>
      <c r="D634" s="76" t="s">
        <v>945</v>
      </c>
      <c r="E634" s="76" t="s">
        <v>3742</v>
      </c>
      <c r="F634" s="76" t="s">
        <v>3743</v>
      </c>
      <c r="G634" s="76" t="s">
        <v>3744</v>
      </c>
      <c r="H634" s="43" t="s">
        <v>1163</v>
      </c>
      <c r="I634" s="35" t="s">
        <v>3745</v>
      </c>
      <c r="J634" s="43" t="s">
        <v>1163</v>
      </c>
      <c r="K634" s="76" t="s">
        <v>693</v>
      </c>
      <c r="L634" s="76" t="s">
        <v>3746</v>
      </c>
      <c r="M634" s="76" t="s">
        <v>3747</v>
      </c>
      <c r="N634" s="76" t="s">
        <v>2857</v>
      </c>
      <c r="O634" s="138">
        <v>101400</v>
      </c>
      <c r="P634" s="138">
        <f t="shared" si="32"/>
        <v>19717.25</v>
      </c>
      <c r="Q634" s="138">
        <v>81682.75</v>
      </c>
      <c r="R634" s="76"/>
      <c r="S634" s="76" t="s">
        <v>3499</v>
      </c>
      <c r="T634" s="76"/>
    </row>
    <row r="635" spans="1:20" ht="113.25" customHeight="1">
      <c r="A635" s="43">
        <v>578</v>
      </c>
      <c r="B635" s="64" t="s">
        <v>1162</v>
      </c>
      <c r="C635" s="76" t="s">
        <v>765</v>
      </c>
      <c r="D635" s="76" t="s">
        <v>945</v>
      </c>
      <c r="E635" s="76" t="s">
        <v>3748</v>
      </c>
      <c r="F635" s="76" t="s">
        <v>3749</v>
      </c>
      <c r="G635" s="76" t="s">
        <v>3750</v>
      </c>
      <c r="H635" s="43" t="s">
        <v>1163</v>
      </c>
      <c r="I635" s="35" t="s">
        <v>3751</v>
      </c>
      <c r="J635" s="43" t="s">
        <v>1163</v>
      </c>
      <c r="K635" s="76" t="s">
        <v>693</v>
      </c>
      <c r="L635" s="76" t="s">
        <v>3752</v>
      </c>
      <c r="M635" s="76" t="s">
        <v>3753</v>
      </c>
      <c r="N635" s="76" t="s">
        <v>2857</v>
      </c>
      <c r="O635" s="138">
        <v>153700</v>
      </c>
      <c r="P635" s="138">
        <f t="shared" si="32"/>
        <v>29886.5</v>
      </c>
      <c r="Q635" s="138">
        <v>123813.5</v>
      </c>
      <c r="R635" s="76"/>
      <c r="S635" s="76" t="s">
        <v>3499</v>
      </c>
      <c r="T635" s="76"/>
    </row>
    <row r="636" spans="1:20" ht="87" customHeight="1">
      <c r="A636" s="65">
        <v>579</v>
      </c>
      <c r="B636" s="64" t="s">
        <v>1162</v>
      </c>
      <c r="C636" s="76" t="s">
        <v>765</v>
      </c>
      <c r="D636" s="76" t="s">
        <v>945</v>
      </c>
      <c r="E636" s="76" t="s">
        <v>3764</v>
      </c>
      <c r="F636" s="76" t="s">
        <v>3765</v>
      </c>
      <c r="G636" s="76" t="s">
        <v>3766</v>
      </c>
      <c r="H636" s="43">
        <v>881.2</v>
      </c>
      <c r="I636" s="35" t="s">
        <v>3767</v>
      </c>
      <c r="J636" s="43" t="s">
        <v>1163</v>
      </c>
      <c r="K636" s="76" t="s">
        <v>693</v>
      </c>
      <c r="L636" s="76" t="s">
        <v>3768</v>
      </c>
      <c r="M636" s="76" t="s">
        <v>3769</v>
      </c>
      <c r="N636" s="76" t="s">
        <v>2857</v>
      </c>
      <c r="O636" s="138">
        <v>430200</v>
      </c>
      <c r="P636" s="138">
        <f t="shared" si="32"/>
        <v>0</v>
      </c>
      <c r="Q636" s="138">
        <v>430200</v>
      </c>
      <c r="R636" s="76"/>
      <c r="S636" s="76" t="s">
        <v>3499</v>
      </c>
      <c r="T636" s="76"/>
    </row>
    <row r="637" spans="1:20" ht="87" customHeight="1">
      <c r="A637" s="43">
        <v>580</v>
      </c>
      <c r="B637" s="64" t="s">
        <v>1162</v>
      </c>
      <c r="C637" s="76" t="s">
        <v>765</v>
      </c>
      <c r="D637" s="76" t="s">
        <v>945</v>
      </c>
      <c r="E637" s="76" t="s">
        <v>3764</v>
      </c>
      <c r="F637" s="76" t="s">
        <v>3770</v>
      </c>
      <c r="G637" s="76" t="s">
        <v>3771</v>
      </c>
      <c r="H637" s="43" t="s">
        <v>1163</v>
      </c>
      <c r="I637" s="35" t="s">
        <v>3772</v>
      </c>
      <c r="J637" s="43" t="s">
        <v>1163</v>
      </c>
      <c r="K637" s="76" t="s">
        <v>693</v>
      </c>
      <c r="L637" s="76" t="s">
        <v>3773</v>
      </c>
      <c r="M637" s="76" t="s">
        <v>3774</v>
      </c>
      <c r="N637" s="76" t="s">
        <v>2857</v>
      </c>
      <c r="O637" s="138">
        <v>451500</v>
      </c>
      <c r="P637" s="138">
        <f t="shared" si="32"/>
        <v>0</v>
      </c>
      <c r="Q637" s="138">
        <v>451500</v>
      </c>
      <c r="R637" s="76"/>
      <c r="S637" s="76" t="s">
        <v>3499</v>
      </c>
      <c r="T637" s="76"/>
    </row>
    <row r="638" spans="1:20" ht="75.75" customHeight="1">
      <c r="A638" s="43">
        <v>581</v>
      </c>
      <c r="B638" s="64" t="s">
        <v>1162</v>
      </c>
      <c r="C638" s="76" t="s">
        <v>765</v>
      </c>
      <c r="D638" s="76" t="s">
        <v>945</v>
      </c>
      <c r="E638" s="76" t="s">
        <v>3775</v>
      </c>
      <c r="F638" s="76" t="s">
        <v>3776</v>
      </c>
      <c r="G638" s="76" t="s">
        <v>3777</v>
      </c>
      <c r="H638" s="43" t="s">
        <v>1163</v>
      </c>
      <c r="I638" s="35" t="s">
        <v>3778</v>
      </c>
      <c r="J638" s="43" t="s">
        <v>1163</v>
      </c>
      <c r="K638" s="76" t="s">
        <v>693</v>
      </c>
      <c r="L638" s="76" t="s">
        <v>3779</v>
      </c>
      <c r="M638" s="76" t="s">
        <v>3780</v>
      </c>
      <c r="N638" s="76" t="s">
        <v>2857</v>
      </c>
      <c r="O638" s="138">
        <v>125400</v>
      </c>
      <c r="P638" s="138">
        <f t="shared" si="32"/>
        <v>0</v>
      </c>
      <c r="Q638" s="138">
        <v>125400</v>
      </c>
      <c r="R638" s="76"/>
      <c r="S638" s="76" t="s">
        <v>3499</v>
      </c>
      <c r="T638" s="76"/>
    </row>
    <row r="639" spans="1:20" ht="75" customHeight="1">
      <c r="A639" s="65">
        <v>582</v>
      </c>
      <c r="B639" s="64" t="s">
        <v>1162</v>
      </c>
      <c r="C639" s="76" t="s">
        <v>765</v>
      </c>
      <c r="D639" s="76" t="s">
        <v>945</v>
      </c>
      <c r="E639" s="76" t="s">
        <v>3781</v>
      </c>
      <c r="F639" s="76" t="s">
        <v>3776</v>
      </c>
      <c r="G639" s="76" t="s">
        <v>3782</v>
      </c>
      <c r="H639" s="43">
        <v>231.9</v>
      </c>
      <c r="I639" s="35" t="s">
        <v>3783</v>
      </c>
      <c r="J639" s="43" t="s">
        <v>1163</v>
      </c>
      <c r="K639" s="76" t="s">
        <v>693</v>
      </c>
      <c r="L639" s="76" t="s">
        <v>3784</v>
      </c>
      <c r="M639" s="76" t="s">
        <v>3785</v>
      </c>
      <c r="N639" s="76" t="s">
        <v>2857</v>
      </c>
      <c r="O639" s="138">
        <v>281754</v>
      </c>
      <c r="P639" s="138">
        <f t="shared" si="32"/>
        <v>0</v>
      </c>
      <c r="Q639" s="138">
        <v>281754</v>
      </c>
      <c r="R639" s="76"/>
      <c r="S639" s="76" t="s">
        <v>3499</v>
      </c>
      <c r="T639" s="76"/>
    </row>
    <row r="640" spans="1:20" ht="86.25" customHeight="1">
      <c r="A640" s="43">
        <v>583</v>
      </c>
      <c r="B640" s="64" t="s">
        <v>1162</v>
      </c>
      <c r="C640" s="76" t="s">
        <v>765</v>
      </c>
      <c r="D640" s="76" t="s">
        <v>945</v>
      </c>
      <c r="E640" s="76" t="s">
        <v>3781</v>
      </c>
      <c r="F640" s="76" t="s">
        <v>3786</v>
      </c>
      <c r="G640" s="76" t="s">
        <v>3787</v>
      </c>
      <c r="H640" s="43" t="s">
        <v>1163</v>
      </c>
      <c r="I640" s="35" t="s">
        <v>3788</v>
      </c>
      <c r="J640" s="43" t="s">
        <v>1163</v>
      </c>
      <c r="K640" s="76" t="s">
        <v>693</v>
      </c>
      <c r="L640" s="76" t="s">
        <v>3789</v>
      </c>
      <c r="M640" s="76" t="s">
        <v>3790</v>
      </c>
      <c r="N640" s="76" t="s">
        <v>2857</v>
      </c>
      <c r="O640" s="138">
        <v>146200</v>
      </c>
      <c r="P640" s="138">
        <f t="shared" si="32"/>
        <v>0</v>
      </c>
      <c r="Q640" s="138">
        <v>146200</v>
      </c>
      <c r="R640" s="76"/>
      <c r="S640" s="76" t="s">
        <v>3499</v>
      </c>
      <c r="T640" s="76"/>
    </row>
    <row r="641" spans="1:20" ht="87.75" customHeight="1">
      <c r="A641" s="65">
        <v>584</v>
      </c>
      <c r="B641" s="64" t="s">
        <v>1162</v>
      </c>
      <c r="C641" s="76" t="s">
        <v>765</v>
      </c>
      <c r="D641" s="76" t="s">
        <v>945</v>
      </c>
      <c r="E641" s="76" t="s">
        <v>3791</v>
      </c>
      <c r="F641" s="76" t="s">
        <v>3792</v>
      </c>
      <c r="G641" s="76" t="s">
        <v>3793</v>
      </c>
      <c r="H641" s="43">
        <v>713.9</v>
      </c>
      <c r="I641" s="35" t="s">
        <v>3794</v>
      </c>
      <c r="J641" s="43" t="s">
        <v>1163</v>
      </c>
      <c r="K641" s="76" t="s">
        <v>693</v>
      </c>
      <c r="L641" s="76" t="s">
        <v>3795</v>
      </c>
      <c r="M641" s="76" t="s">
        <v>3796</v>
      </c>
      <c r="N641" s="76" t="s">
        <v>2857</v>
      </c>
      <c r="O641" s="138">
        <v>486500</v>
      </c>
      <c r="P641" s="138">
        <f t="shared" si="32"/>
        <v>0</v>
      </c>
      <c r="Q641" s="138">
        <v>486500</v>
      </c>
      <c r="R641" s="76"/>
      <c r="S641" s="76" t="s">
        <v>3499</v>
      </c>
      <c r="T641" s="76"/>
    </row>
    <row r="642" spans="1:20" ht="86.25" customHeight="1">
      <c r="A642" s="43">
        <v>585</v>
      </c>
      <c r="B642" s="64" t="s">
        <v>1162</v>
      </c>
      <c r="C642" s="76" t="s">
        <v>765</v>
      </c>
      <c r="D642" s="76" t="s">
        <v>945</v>
      </c>
      <c r="E642" s="76" t="s">
        <v>3775</v>
      </c>
      <c r="F642" s="76" t="s">
        <v>3797</v>
      </c>
      <c r="G642" s="76" t="s">
        <v>3798</v>
      </c>
      <c r="H642" s="43">
        <v>194.8</v>
      </c>
      <c r="I642" s="35" t="s">
        <v>3799</v>
      </c>
      <c r="J642" s="43" t="s">
        <v>1163</v>
      </c>
      <c r="K642" s="76" t="s">
        <v>693</v>
      </c>
      <c r="L642" s="76" t="s">
        <v>3800</v>
      </c>
      <c r="M642" s="76" t="s">
        <v>3801</v>
      </c>
      <c r="N642" s="76" t="s">
        <v>2857</v>
      </c>
      <c r="O642" s="138">
        <v>126600</v>
      </c>
      <c r="P642" s="138">
        <f t="shared" si="32"/>
        <v>0</v>
      </c>
      <c r="Q642" s="138">
        <v>126600</v>
      </c>
      <c r="R642" s="76"/>
      <c r="S642" s="76" t="s">
        <v>3499</v>
      </c>
      <c r="T642" s="76"/>
    </row>
    <row r="643" spans="1:20" ht="72.75" customHeight="1">
      <c r="A643" s="65">
        <v>586</v>
      </c>
      <c r="B643" s="64" t="s">
        <v>1162</v>
      </c>
      <c r="C643" s="76" t="s">
        <v>765</v>
      </c>
      <c r="D643" s="76" t="s">
        <v>945</v>
      </c>
      <c r="E643" s="76" t="s">
        <v>3802</v>
      </c>
      <c r="F643" s="76" t="s">
        <v>3803</v>
      </c>
      <c r="G643" s="76" t="s">
        <v>3804</v>
      </c>
      <c r="H643" s="43" t="s">
        <v>1163</v>
      </c>
      <c r="I643" s="35" t="s">
        <v>3805</v>
      </c>
      <c r="J643" s="43" t="s">
        <v>1163</v>
      </c>
      <c r="K643" s="76" t="s">
        <v>693</v>
      </c>
      <c r="L643" s="76" t="s">
        <v>3806</v>
      </c>
      <c r="M643" s="76" t="s">
        <v>3807</v>
      </c>
      <c r="N643" s="76" t="s">
        <v>2857</v>
      </c>
      <c r="O643" s="138">
        <v>0</v>
      </c>
      <c r="P643" s="138">
        <f t="shared" si="32"/>
        <v>0</v>
      </c>
      <c r="Q643" s="138">
        <v>0</v>
      </c>
      <c r="R643" s="76"/>
      <c r="S643" s="76" t="s">
        <v>3499</v>
      </c>
      <c r="T643" s="76"/>
    </row>
    <row r="644" spans="1:20" ht="77.25" customHeight="1">
      <c r="A644" s="43">
        <v>587</v>
      </c>
      <c r="B644" s="64" t="s">
        <v>1162</v>
      </c>
      <c r="C644" s="76" t="s">
        <v>765</v>
      </c>
      <c r="D644" s="76" t="s">
        <v>945</v>
      </c>
      <c r="E644" s="76" t="s">
        <v>3808</v>
      </c>
      <c r="F644" s="76" t="s">
        <v>3809</v>
      </c>
      <c r="G644" s="76" t="s">
        <v>3810</v>
      </c>
      <c r="H644" s="43" t="s">
        <v>1163</v>
      </c>
      <c r="I644" s="35" t="s">
        <v>3811</v>
      </c>
      <c r="J644" s="43" t="s">
        <v>1163</v>
      </c>
      <c r="K644" s="76" t="s">
        <v>693</v>
      </c>
      <c r="L644" s="76" t="s">
        <v>3812</v>
      </c>
      <c r="M644" s="76" t="s">
        <v>3813</v>
      </c>
      <c r="N644" s="76" t="s">
        <v>2857</v>
      </c>
      <c r="O644" s="138">
        <v>0</v>
      </c>
      <c r="P644" s="138">
        <f t="shared" si="32"/>
        <v>0</v>
      </c>
      <c r="Q644" s="138">
        <v>0</v>
      </c>
      <c r="R644" s="76"/>
      <c r="S644" s="76" t="s">
        <v>3499</v>
      </c>
      <c r="T644" s="76"/>
    </row>
    <row r="645" spans="1:20" ht="89.25" customHeight="1">
      <c r="A645" s="65">
        <v>588</v>
      </c>
      <c r="B645" s="64" t="s">
        <v>1162</v>
      </c>
      <c r="C645" s="76" t="s">
        <v>765</v>
      </c>
      <c r="D645" s="76" t="s">
        <v>945</v>
      </c>
      <c r="E645" s="76" t="s">
        <v>3821</v>
      </c>
      <c r="F645" s="76" t="s">
        <v>3822</v>
      </c>
      <c r="G645" s="76" t="s">
        <v>3823</v>
      </c>
      <c r="H645" s="43" t="s">
        <v>1163</v>
      </c>
      <c r="I645" s="35" t="s">
        <v>3824</v>
      </c>
      <c r="J645" s="43" t="s">
        <v>1163</v>
      </c>
      <c r="K645" s="76" t="s">
        <v>693</v>
      </c>
      <c r="L645" s="76" t="s">
        <v>3825</v>
      </c>
      <c r="M645" s="76" t="s">
        <v>3826</v>
      </c>
      <c r="N645" s="76" t="s">
        <v>2857</v>
      </c>
      <c r="O645" s="138">
        <v>25270</v>
      </c>
      <c r="P645" s="138">
        <f t="shared" si="32"/>
        <v>7166.669999999998</v>
      </c>
      <c r="Q645" s="138">
        <v>18103.33</v>
      </c>
      <c r="R645" s="76"/>
      <c r="S645" s="76" t="s">
        <v>3820</v>
      </c>
      <c r="T645" s="76"/>
    </row>
    <row r="646" spans="1:20" ht="77.25" customHeight="1">
      <c r="A646" s="43">
        <v>589</v>
      </c>
      <c r="B646" s="64" t="s">
        <v>1162</v>
      </c>
      <c r="C646" s="76" t="s">
        <v>765</v>
      </c>
      <c r="D646" s="76" t="s">
        <v>945</v>
      </c>
      <c r="E646" s="76" t="s">
        <v>3827</v>
      </c>
      <c r="F646" s="76" t="s">
        <v>3828</v>
      </c>
      <c r="G646" s="76" t="s">
        <v>3829</v>
      </c>
      <c r="H646" s="43" t="s">
        <v>1163</v>
      </c>
      <c r="I646" s="35" t="s">
        <v>3830</v>
      </c>
      <c r="J646" s="43" t="s">
        <v>1163</v>
      </c>
      <c r="K646" s="76" t="s">
        <v>693</v>
      </c>
      <c r="L646" s="76" t="s">
        <v>3831</v>
      </c>
      <c r="M646" s="76" t="s">
        <v>3832</v>
      </c>
      <c r="N646" s="76" t="s">
        <v>2857</v>
      </c>
      <c r="O646" s="138">
        <v>885632</v>
      </c>
      <c r="P646" s="138">
        <f t="shared" si="32"/>
        <v>885632</v>
      </c>
      <c r="Q646" s="138">
        <v>0</v>
      </c>
      <c r="R646" s="76"/>
      <c r="S646" s="76" t="s">
        <v>3820</v>
      </c>
      <c r="T646" s="76"/>
    </row>
    <row r="647" spans="1:20" ht="88.5" customHeight="1">
      <c r="A647" s="65">
        <v>590</v>
      </c>
      <c r="B647" s="64" t="s">
        <v>1162</v>
      </c>
      <c r="C647" s="76" t="s">
        <v>765</v>
      </c>
      <c r="D647" s="76" t="s">
        <v>945</v>
      </c>
      <c r="E647" s="76" t="s">
        <v>3833</v>
      </c>
      <c r="F647" s="76" t="s">
        <v>3834</v>
      </c>
      <c r="G647" s="76" t="s">
        <v>3835</v>
      </c>
      <c r="H647" s="43">
        <v>54.4</v>
      </c>
      <c r="I647" s="35" t="s">
        <v>3836</v>
      </c>
      <c r="J647" s="43" t="s">
        <v>1163</v>
      </c>
      <c r="K647" s="76" t="s">
        <v>693</v>
      </c>
      <c r="L647" s="76" t="s">
        <v>3837</v>
      </c>
      <c r="M647" s="76" t="s">
        <v>3838</v>
      </c>
      <c r="N647" s="76" t="s">
        <v>2857</v>
      </c>
      <c r="O647" s="138">
        <v>4600</v>
      </c>
      <c r="P647" s="138">
        <f t="shared" si="32"/>
        <v>4600</v>
      </c>
      <c r="Q647" s="138">
        <v>0</v>
      </c>
      <c r="R647" s="76"/>
      <c r="S647" s="76" t="s">
        <v>3820</v>
      </c>
      <c r="T647" s="76"/>
    </row>
    <row r="648" spans="1:20" ht="77.25" customHeight="1">
      <c r="A648" s="43">
        <v>591</v>
      </c>
      <c r="B648" s="64" t="s">
        <v>1162</v>
      </c>
      <c r="C648" s="76" t="s">
        <v>765</v>
      </c>
      <c r="D648" s="76" t="s">
        <v>945</v>
      </c>
      <c r="E648" s="76" t="s">
        <v>3840</v>
      </c>
      <c r="F648" s="76" t="s">
        <v>3839</v>
      </c>
      <c r="G648" s="76" t="s">
        <v>3841</v>
      </c>
      <c r="H648" s="43">
        <v>54.4</v>
      </c>
      <c r="I648" s="35" t="s">
        <v>3842</v>
      </c>
      <c r="J648" s="43" t="s">
        <v>1163</v>
      </c>
      <c r="K648" s="76" t="s">
        <v>693</v>
      </c>
      <c r="L648" s="76" t="s">
        <v>3843</v>
      </c>
      <c r="M648" s="76" t="s">
        <v>3844</v>
      </c>
      <c r="N648" s="76" t="s">
        <v>2857</v>
      </c>
      <c r="O648" s="138">
        <v>5000</v>
      </c>
      <c r="P648" s="138">
        <f t="shared" si="32"/>
        <v>5000</v>
      </c>
      <c r="Q648" s="138">
        <v>0</v>
      </c>
      <c r="R648" s="76"/>
      <c r="S648" s="76" t="s">
        <v>3820</v>
      </c>
      <c r="T648" s="76"/>
    </row>
    <row r="649" spans="1:20" ht="77.25" customHeight="1">
      <c r="A649" s="65">
        <v>592</v>
      </c>
      <c r="B649" s="64" t="s">
        <v>1162</v>
      </c>
      <c r="C649" s="76" t="s">
        <v>765</v>
      </c>
      <c r="D649" s="76" t="s">
        <v>945</v>
      </c>
      <c r="E649" s="76" t="s">
        <v>3846</v>
      </c>
      <c r="F649" s="76" t="s">
        <v>3845</v>
      </c>
      <c r="G649" s="76" t="s">
        <v>3847</v>
      </c>
      <c r="H649" s="43">
        <v>54.4</v>
      </c>
      <c r="I649" s="35" t="s">
        <v>3848</v>
      </c>
      <c r="J649" s="43" t="s">
        <v>1163</v>
      </c>
      <c r="K649" s="76" t="s">
        <v>693</v>
      </c>
      <c r="L649" s="76" t="s">
        <v>3849</v>
      </c>
      <c r="M649" s="76" t="s">
        <v>3850</v>
      </c>
      <c r="N649" s="76" t="s">
        <v>2857</v>
      </c>
      <c r="O649" s="138">
        <v>5000</v>
      </c>
      <c r="P649" s="138">
        <f t="shared" si="32"/>
        <v>5000</v>
      </c>
      <c r="Q649" s="138">
        <v>0</v>
      </c>
      <c r="R649" s="76"/>
      <c r="S649" s="76" t="s">
        <v>3820</v>
      </c>
      <c r="T649" s="76"/>
    </row>
    <row r="650" spans="1:20" ht="77.25" customHeight="1">
      <c r="A650" s="43">
        <v>593</v>
      </c>
      <c r="B650" s="64" t="s">
        <v>1162</v>
      </c>
      <c r="C650" s="76" t="s">
        <v>765</v>
      </c>
      <c r="D650" s="76" t="s">
        <v>945</v>
      </c>
      <c r="E650" s="76" t="s">
        <v>3846</v>
      </c>
      <c r="F650" s="76" t="s">
        <v>3851</v>
      </c>
      <c r="G650" s="76" t="s">
        <v>3852</v>
      </c>
      <c r="H650" s="43">
        <v>54.4</v>
      </c>
      <c r="I650" s="35" t="s">
        <v>3853</v>
      </c>
      <c r="J650" s="43" t="s">
        <v>1163</v>
      </c>
      <c r="K650" s="76" t="s">
        <v>693</v>
      </c>
      <c r="L650" s="76" t="s">
        <v>3854</v>
      </c>
      <c r="M650" s="76" t="s">
        <v>3855</v>
      </c>
      <c r="N650" s="76" t="s">
        <v>2857</v>
      </c>
      <c r="O650" s="138">
        <v>5000</v>
      </c>
      <c r="P650" s="138">
        <f t="shared" si="32"/>
        <v>5000</v>
      </c>
      <c r="Q650" s="138">
        <v>0</v>
      </c>
      <c r="R650" s="76"/>
      <c r="S650" s="76" t="s">
        <v>3820</v>
      </c>
      <c r="T650" s="76"/>
    </row>
    <row r="651" spans="1:20" ht="77.25" customHeight="1">
      <c r="A651" s="65">
        <v>594</v>
      </c>
      <c r="B651" s="64" t="s">
        <v>1162</v>
      </c>
      <c r="C651" s="76" t="s">
        <v>765</v>
      </c>
      <c r="D651" s="76" t="s">
        <v>945</v>
      </c>
      <c r="E651" s="76" t="s">
        <v>3846</v>
      </c>
      <c r="F651" s="76" t="s">
        <v>3856</v>
      </c>
      <c r="G651" s="76" t="s">
        <v>3857</v>
      </c>
      <c r="H651" s="43" t="s">
        <v>1163</v>
      </c>
      <c r="I651" s="35" t="s">
        <v>3858</v>
      </c>
      <c r="J651" s="43" t="s">
        <v>1163</v>
      </c>
      <c r="K651" s="76" t="s">
        <v>693</v>
      </c>
      <c r="L651" s="76" t="s">
        <v>3859</v>
      </c>
      <c r="M651" s="76" t="s">
        <v>3860</v>
      </c>
      <c r="N651" s="76" t="s">
        <v>2857</v>
      </c>
      <c r="O651" s="138">
        <v>5000</v>
      </c>
      <c r="P651" s="138">
        <f aca="true" t="shared" si="33" ref="P651:P661">O651-Q651</f>
        <v>5000</v>
      </c>
      <c r="Q651" s="138">
        <v>0</v>
      </c>
      <c r="R651" s="76"/>
      <c r="S651" s="76" t="s">
        <v>3820</v>
      </c>
      <c r="T651" s="76"/>
    </row>
    <row r="652" spans="1:20" ht="77.25" customHeight="1">
      <c r="A652" s="43">
        <v>595</v>
      </c>
      <c r="B652" s="64" t="s">
        <v>1162</v>
      </c>
      <c r="C652" s="76" t="s">
        <v>765</v>
      </c>
      <c r="D652" s="76" t="s">
        <v>945</v>
      </c>
      <c r="E652" s="76" t="s">
        <v>3861</v>
      </c>
      <c r="F652" s="76" t="s">
        <v>3862</v>
      </c>
      <c r="G652" s="76" t="s">
        <v>3863</v>
      </c>
      <c r="H652" s="43">
        <v>54.4</v>
      </c>
      <c r="I652" s="35" t="s">
        <v>3864</v>
      </c>
      <c r="J652" s="43" t="s">
        <v>1163</v>
      </c>
      <c r="K652" s="76" t="s">
        <v>693</v>
      </c>
      <c r="L652" s="76" t="s">
        <v>3865</v>
      </c>
      <c r="M652" s="76" t="s">
        <v>3866</v>
      </c>
      <c r="N652" s="76" t="s">
        <v>2857</v>
      </c>
      <c r="O652" s="138">
        <v>5000</v>
      </c>
      <c r="P652" s="138">
        <f t="shared" si="33"/>
        <v>5000</v>
      </c>
      <c r="Q652" s="138">
        <v>0</v>
      </c>
      <c r="R652" s="76"/>
      <c r="S652" s="76" t="s">
        <v>3820</v>
      </c>
      <c r="T652" s="76"/>
    </row>
    <row r="653" spans="1:20" ht="77.25" customHeight="1">
      <c r="A653" s="65">
        <v>596</v>
      </c>
      <c r="B653" s="64" t="s">
        <v>1162</v>
      </c>
      <c r="C653" s="76" t="s">
        <v>765</v>
      </c>
      <c r="D653" s="76" t="s">
        <v>945</v>
      </c>
      <c r="E653" s="76" t="s">
        <v>3867</v>
      </c>
      <c r="F653" s="76" t="s">
        <v>3868</v>
      </c>
      <c r="G653" s="76" t="s">
        <v>3869</v>
      </c>
      <c r="H653" s="43" t="s">
        <v>1163</v>
      </c>
      <c r="I653" s="35" t="s">
        <v>3870</v>
      </c>
      <c r="J653" s="43" t="s">
        <v>1163</v>
      </c>
      <c r="K653" s="76" t="s">
        <v>693</v>
      </c>
      <c r="L653" s="76" t="s">
        <v>3871</v>
      </c>
      <c r="M653" s="76" t="s">
        <v>3872</v>
      </c>
      <c r="N653" s="76" t="s">
        <v>2857</v>
      </c>
      <c r="O653" s="138">
        <v>42888</v>
      </c>
      <c r="P653" s="138">
        <f t="shared" si="33"/>
        <v>26328.79</v>
      </c>
      <c r="Q653" s="138">
        <v>16559.21</v>
      </c>
      <c r="R653" s="76"/>
      <c r="S653" s="76" t="s">
        <v>3820</v>
      </c>
      <c r="T653" s="76"/>
    </row>
    <row r="654" spans="1:20" ht="77.25" customHeight="1">
      <c r="A654" s="43">
        <v>597</v>
      </c>
      <c r="B654" s="64" t="s">
        <v>1162</v>
      </c>
      <c r="C654" s="76" t="s">
        <v>765</v>
      </c>
      <c r="D654" s="76" t="s">
        <v>945</v>
      </c>
      <c r="E654" s="76" t="s">
        <v>3867</v>
      </c>
      <c r="F654" s="76" t="s">
        <v>3873</v>
      </c>
      <c r="G654" s="76" t="s">
        <v>3874</v>
      </c>
      <c r="H654" s="43" t="s">
        <v>1163</v>
      </c>
      <c r="I654" s="35" t="s">
        <v>3875</v>
      </c>
      <c r="J654" s="43" t="s">
        <v>1163</v>
      </c>
      <c r="K654" s="76" t="s">
        <v>693</v>
      </c>
      <c r="L654" s="76" t="s">
        <v>3876</v>
      </c>
      <c r="M654" s="76" t="s">
        <v>3877</v>
      </c>
      <c r="N654" s="76" t="s">
        <v>2857</v>
      </c>
      <c r="O654" s="138">
        <v>42888</v>
      </c>
      <c r="P654" s="138">
        <f t="shared" si="33"/>
        <v>39325.23</v>
      </c>
      <c r="Q654" s="138">
        <v>3562.77</v>
      </c>
      <c r="R654" s="76"/>
      <c r="S654" s="76" t="s">
        <v>3820</v>
      </c>
      <c r="T654" s="76"/>
    </row>
    <row r="655" spans="1:20" ht="77.25" customHeight="1">
      <c r="A655" s="65">
        <v>598</v>
      </c>
      <c r="B655" s="64" t="s">
        <v>1162</v>
      </c>
      <c r="C655" s="76" t="s">
        <v>765</v>
      </c>
      <c r="D655" s="76" t="s">
        <v>945</v>
      </c>
      <c r="E655" s="76" t="s">
        <v>3878</v>
      </c>
      <c r="F655" s="76" t="s">
        <v>3879</v>
      </c>
      <c r="G655" s="76" t="s">
        <v>3880</v>
      </c>
      <c r="H655" s="43" t="s">
        <v>1163</v>
      </c>
      <c r="I655" s="35" t="s">
        <v>3881</v>
      </c>
      <c r="J655" s="43" t="s">
        <v>1163</v>
      </c>
      <c r="K655" s="76" t="s">
        <v>693</v>
      </c>
      <c r="L655" s="76" t="s">
        <v>3882</v>
      </c>
      <c r="M655" s="76" t="s">
        <v>3883</v>
      </c>
      <c r="N655" s="76" t="s">
        <v>2857</v>
      </c>
      <c r="O655" s="138">
        <v>36509</v>
      </c>
      <c r="P655" s="138">
        <f t="shared" si="33"/>
        <v>14956.029999999999</v>
      </c>
      <c r="Q655" s="138">
        <v>21552.97</v>
      </c>
      <c r="R655" s="76"/>
      <c r="S655" s="76" t="s">
        <v>3820</v>
      </c>
      <c r="T655" s="76"/>
    </row>
    <row r="656" spans="1:20" ht="63" customHeight="1">
      <c r="A656" s="43">
        <v>599</v>
      </c>
      <c r="B656" s="64" t="s">
        <v>1162</v>
      </c>
      <c r="C656" s="76" t="s">
        <v>765</v>
      </c>
      <c r="D656" s="76" t="s">
        <v>945</v>
      </c>
      <c r="E656" s="76" t="s">
        <v>3884</v>
      </c>
      <c r="F656" s="76" t="s">
        <v>3885</v>
      </c>
      <c r="G656" s="76" t="s">
        <v>3886</v>
      </c>
      <c r="H656" s="43">
        <v>65.5</v>
      </c>
      <c r="I656" s="35" t="s">
        <v>3892</v>
      </c>
      <c r="J656" s="43" t="s">
        <v>1163</v>
      </c>
      <c r="K656" s="76" t="s">
        <v>693</v>
      </c>
      <c r="L656" s="76" t="s">
        <v>3887</v>
      </c>
      <c r="M656" s="76" t="s">
        <v>3888</v>
      </c>
      <c r="N656" s="76" t="s">
        <v>3889</v>
      </c>
      <c r="O656" s="138">
        <v>28503.57</v>
      </c>
      <c r="P656" s="138">
        <f t="shared" si="33"/>
        <v>28503.57</v>
      </c>
      <c r="Q656" s="138">
        <v>0</v>
      </c>
      <c r="R656" s="76">
        <v>68.2</v>
      </c>
      <c r="S656" s="76" t="s">
        <v>1090</v>
      </c>
      <c r="T656" s="76"/>
    </row>
    <row r="657" spans="1:20" ht="63.75" customHeight="1">
      <c r="A657" s="65">
        <v>600</v>
      </c>
      <c r="B657" s="64" t="s">
        <v>1162</v>
      </c>
      <c r="C657" s="76" t="s">
        <v>765</v>
      </c>
      <c r="D657" s="76" t="s">
        <v>945</v>
      </c>
      <c r="E657" s="76" t="s">
        <v>3890</v>
      </c>
      <c r="F657" s="76" t="s">
        <v>3885</v>
      </c>
      <c r="G657" s="76" t="s">
        <v>4108</v>
      </c>
      <c r="H657" s="43">
        <v>13.1</v>
      </c>
      <c r="I657" s="35" t="s">
        <v>3891</v>
      </c>
      <c r="J657" s="43" t="s">
        <v>1163</v>
      </c>
      <c r="K657" s="76" t="s">
        <v>693</v>
      </c>
      <c r="L657" s="76" t="s">
        <v>3893</v>
      </c>
      <c r="M657" s="76" t="s">
        <v>3894</v>
      </c>
      <c r="N657" s="76" t="s">
        <v>3889</v>
      </c>
      <c r="O657" s="138">
        <v>5683.99</v>
      </c>
      <c r="P657" s="138">
        <f t="shared" si="33"/>
        <v>5683.99</v>
      </c>
      <c r="Q657" s="138">
        <v>0</v>
      </c>
      <c r="R657" s="76">
        <v>13.6</v>
      </c>
      <c r="S657" s="76" t="s">
        <v>1090</v>
      </c>
      <c r="T657" s="76"/>
    </row>
    <row r="658" spans="1:20" ht="77.25" customHeight="1">
      <c r="A658" s="43">
        <v>601</v>
      </c>
      <c r="B658" s="64" t="s">
        <v>1162</v>
      </c>
      <c r="C658" s="76" t="s">
        <v>765</v>
      </c>
      <c r="D658" s="76" t="s">
        <v>945</v>
      </c>
      <c r="E658" s="76" t="s">
        <v>3895</v>
      </c>
      <c r="F658" s="76" t="s">
        <v>3885</v>
      </c>
      <c r="G658" s="76" t="s">
        <v>3896</v>
      </c>
      <c r="H658" s="43">
        <v>15.7</v>
      </c>
      <c r="I658" s="35" t="s">
        <v>3897</v>
      </c>
      <c r="J658" s="43" t="s">
        <v>1163</v>
      </c>
      <c r="K658" s="76" t="s">
        <v>693</v>
      </c>
      <c r="L658" s="76" t="s">
        <v>3898</v>
      </c>
      <c r="M658" s="76" t="s">
        <v>3899</v>
      </c>
      <c r="N658" s="76" t="s">
        <v>3889</v>
      </c>
      <c r="O658" s="138">
        <v>6812.44</v>
      </c>
      <c r="P658" s="138">
        <f t="shared" si="33"/>
        <v>6812.44</v>
      </c>
      <c r="Q658" s="138">
        <v>0</v>
      </c>
      <c r="R658" s="76">
        <v>16.3</v>
      </c>
      <c r="S658" s="76" t="s">
        <v>1090</v>
      </c>
      <c r="T658" s="76"/>
    </row>
    <row r="659" spans="1:20" ht="148.5" customHeight="1">
      <c r="A659" s="65">
        <v>602</v>
      </c>
      <c r="B659" s="64" t="s">
        <v>1162</v>
      </c>
      <c r="C659" s="76" t="s">
        <v>765</v>
      </c>
      <c r="D659" s="76" t="s">
        <v>945</v>
      </c>
      <c r="E659" s="76" t="s">
        <v>3903</v>
      </c>
      <c r="F659" s="76" t="s">
        <v>3904</v>
      </c>
      <c r="G659" s="76" t="s">
        <v>3905</v>
      </c>
      <c r="H659" s="43">
        <v>5.2</v>
      </c>
      <c r="I659" s="35" t="s">
        <v>3906</v>
      </c>
      <c r="J659" s="43" t="s">
        <v>1163</v>
      </c>
      <c r="K659" s="76" t="s">
        <v>693</v>
      </c>
      <c r="L659" s="76" t="s">
        <v>3907</v>
      </c>
      <c r="M659" s="76" t="s">
        <v>3908</v>
      </c>
      <c r="N659" s="76" t="s">
        <v>3909</v>
      </c>
      <c r="O659" s="138">
        <v>51900</v>
      </c>
      <c r="P659" s="138">
        <f t="shared" si="33"/>
        <v>0</v>
      </c>
      <c r="Q659" s="138">
        <v>51900</v>
      </c>
      <c r="R659" s="76">
        <v>10</v>
      </c>
      <c r="S659" s="76" t="s">
        <v>3910</v>
      </c>
      <c r="T659" s="76"/>
    </row>
    <row r="660" spans="1:20" ht="147" customHeight="1">
      <c r="A660" s="43">
        <v>603</v>
      </c>
      <c r="B660" s="64" t="s">
        <v>1162</v>
      </c>
      <c r="C660" s="76" t="s">
        <v>765</v>
      </c>
      <c r="D660" s="76" t="s">
        <v>945</v>
      </c>
      <c r="E660" s="76" t="s">
        <v>3911</v>
      </c>
      <c r="F660" s="76" t="s">
        <v>3912</v>
      </c>
      <c r="G660" s="76" t="s">
        <v>3913</v>
      </c>
      <c r="H660" s="43">
        <v>4752</v>
      </c>
      <c r="I660" s="35" t="s">
        <v>3914</v>
      </c>
      <c r="J660" s="43" t="s">
        <v>1163</v>
      </c>
      <c r="K660" s="76" t="s">
        <v>693</v>
      </c>
      <c r="L660" s="76" t="s">
        <v>3915</v>
      </c>
      <c r="M660" s="76" t="s">
        <v>3916</v>
      </c>
      <c r="N660" s="76" t="s">
        <v>3909</v>
      </c>
      <c r="O660" s="138">
        <v>99378</v>
      </c>
      <c r="P660" s="138">
        <f t="shared" si="33"/>
        <v>28718</v>
      </c>
      <c r="Q660" s="138">
        <v>70660</v>
      </c>
      <c r="R660" s="76"/>
      <c r="S660" s="76" t="s">
        <v>3910</v>
      </c>
      <c r="T660" s="76"/>
    </row>
    <row r="661" spans="1:20" ht="87" customHeight="1">
      <c r="A661" s="65">
        <v>604</v>
      </c>
      <c r="B661" s="64" t="s">
        <v>1162</v>
      </c>
      <c r="C661" s="76" t="s">
        <v>765</v>
      </c>
      <c r="D661" s="76" t="s">
        <v>945</v>
      </c>
      <c r="E661" s="76" t="s">
        <v>3939</v>
      </c>
      <c r="F661" s="76" t="s">
        <v>3933</v>
      </c>
      <c r="G661" s="76" t="s">
        <v>3934</v>
      </c>
      <c r="H661" s="43" t="s">
        <v>1163</v>
      </c>
      <c r="I661" s="35" t="s">
        <v>3935</v>
      </c>
      <c r="J661" s="43" t="s">
        <v>1163</v>
      </c>
      <c r="K661" s="76" t="s">
        <v>693</v>
      </c>
      <c r="L661" s="76" t="s">
        <v>3936</v>
      </c>
      <c r="M661" s="76" t="s">
        <v>3937</v>
      </c>
      <c r="N661" s="76" t="s">
        <v>3938</v>
      </c>
      <c r="O661" s="138">
        <v>13522670.23</v>
      </c>
      <c r="P661" s="138">
        <f t="shared" si="33"/>
        <v>0</v>
      </c>
      <c r="Q661" s="138">
        <v>13522670.23</v>
      </c>
      <c r="R661" s="76"/>
      <c r="S661" s="76" t="s">
        <v>3940</v>
      </c>
      <c r="T661" s="76"/>
    </row>
    <row r="662" spans="1:20" ht="67.5" customHeight="1">
      <c r="A662" s="43">
        <v>605</v>
      </c>
      <c r="B662" s="64" t="s">
        <v>1162</v>
      </c>
      <c r="C662" s="76" t="s">
        <v>765</v>
      </c>
      <c r="D662" s="76" t="s">
        <v>945</v>
      </c>
      <c r="E662" s="24" t="s">
        <v>350</v>
      </c>
      <c r="F662" s="24" t="s">
        <v>351</v>
      </c>
      <c r="G662" s="24" t="s">
        <v>1642</v>
      </c>
      <c r="H662" s="25">
        <v>332</v>
      </c>
      <c r="I662" s="23" t="s">
        <v>1707</v>
      </c>
      <c r="J662" s="22" t="s">
        <v>1163</v>
      </c>
      <c r="K662" s="23" t="s">
        <v>693</v>
      </c>
      <c r="L662" s="24" t="s">
        <v>352</v>
      </c>
      <c r="M662" s="24" t="s">
        <v>353</v>
      </c>
      <c r="N662" s="24" t="s">
        <v>696</v>
      </c>
      <c r="O662" s="58">
        <v>207164.45</v>
      </c>
      <c r="P662" s="58">
        <f aca="true" t="shared" si="34" ref="P662:P668">O662-Q662</f>
        <v>207164.45</v>
      </c>
      <c r="Q662" s="58">
        <v>0</v>
      </c>
      <c r="R662" s="26">
        <v>63.9</v>
      </c>
      <c r="S662" s="16" t="s">
        <v>1135</v>
      </c>
      <c r="T662" s="76"/>
    </row>
    <row r="663" spans="1:20" ht="57.75" customHeight="1">
      <c r="A663" s="65">
        <v>606</v>
      </c>
      <c r="B663" s="64" t="s">
        <v>1162</v>
      </c>
      <c r="C663" s="76" t="s">
        <v>765</v>
      </c>
      <c r="D663" s="76" t="s">
        <v>945</v>
      </c>
      <c r="E663" s="24" t="s">
        <v>284</v>
      </c>
      <c r="F663" s="24" t="s">
        <v>285</v>
      </c>
      <c r="G663" s="24" t="s">
        <v>1641</v>
      </c>
      <c r="H663" s="25">
        <v>171.7</v>
      </c>
      <c r="I663" s="23" t="s">
        <v>1706</v>
      </c>
      <c r="J663" s="22" t="s">
        <v>1163</v>
      </c>
      <c r="K663" s="23" t="s">
        <v>693</v>
      </c>
      <c r="L663" s="24" t="s">
        <v>286</v>
      </c>
      <c r="M663" s="24" t="s">
        <v>287</v>
      </c>
      <c r="N663" s="24" t="s">
        <v>696</v>
      </c>
      <c r="O663" s="58">
        <v>235560</v>
      </c>
      <c r="P663" s="58">
        <f t="shared" si="34"/>
        <v>235560</v>
      </c>
      <c r="Q663" s="58">
        <v>0</v>
      </c>
      <c r="R663" s="26">
        <v>33.1</v>
      </c>
      <c r="S663" s="16" t="s">
        <v>12</v>
      </c>
      <c r="T663" s="76"/>
    </row>
    <row r="664" spans="1:20" ht="63" customHeight="1">
      <c r="A664" s="43">
        <v>607</v>
      </c>
      <c r="B664" s="64" t="s">
        <v>1162</v>
      </c>
      <c r="C664" s="76" t="s">
        <v>765</v>
      </c>
      <c r="D664" s="76" t="s">
        <v>945</v>
      </c>
      <c r="E664" s="24" t="s">
        <v>36</v>
      </c>
      <c r="F664" s="24" t="s">
        <v>37</v>
      </c>
      <c r="G664" s="24" t="s">
        <v>1637</v>
      </c>
      <c r="H664" s="25">
        <v>185.3</v>
      </c>
      <c r="I664" s="23" t="s">
        <v>1698</v>
      </c>
      <c r="J664" s="22" t="s">
        <v>1163</v>
      </c>
      <c r="K664" s="23" t="s">
        <v>693</v>
      </c>
      <c r="L664" s="24" t="s">
        <v>38</v>
      </c>
      <c r="M664" s="24" t="s">
        <v>39</v>
      </c>
      <c r="N664" s="24" t="s">
        <v>696</v>
      </c>
      <c r="O664" s="58">
        <v>195357.76</v>
      </c>
      <c r="P664" s="58">
        <f t="shared" si="34"/>
        <v>195357.76</v>
      </c>
      <c r="Q664" s="58">
        <v>0</v>
      </c>
      <c r="R664" s="26">
        <v>35.7</v>
      </c>
      <c r="S664" s="16" t="s">
        <v>1153</v>
      </c>
      <c r="T664" s="76"/>
    </row>
    <row r="665" spans="1:20" ht="62.25" customHeight="1">
      <c r="A665" s="65">
        <v>608</v>
      </c>
      <c r="B665" s="64" t="s">
        <v>1162</v>
      </c>
      <c r="C665" s="76" t="s">
        <v>765</v>
      </c>
      <c r="D665" s="76" t="s">
        <v>945</v>
      </c>
      <c r="E665" s="24" t="s">
        <v>42</v>
      </c>
      <c r="F665" s="24" t="s">
        <v>356</v>
      </c>
      <c r="G665" s="24" t="s">
        <v>1639</v>
      </c>
      <c r="H665" s="25">
        <v>17.3</v>
      </c>
      <c r="I665" s="23" t="s">
        <v>1701</v>
      </c>
      <c r="J665" s="22" t="s">
        <v>1163</v>
      </c>
      <c r="K665" s="24" t="s">
        <v>693</v>
      </c>
      <c r="L665" s="24" t="s">
        <v>357</v>
      </c>
      <c r="M665" s="24" t="s">
        <v>358</v>
      </c>
      <c r="N665" s="24" t="s">
        <v>696</v>
      </c>
      <c r="O665" s="58">
        <v>26347.99</v>
      </c>
      <c r="P665" s="58">
        <f t="shared" si="34"/>
        <v>26347.99</v>
      </c>
      <c r="Q665" s="58">
        <v>0</v>
      </c>
      <c r="R665" s="26">
        <v>60.5</v>
      </c>
      <c r="S665" s="16" t="s">
        <v>1154</v>
      </c>
      <c r="T665" s="76"/>
    </row>
    <row r="666" spans="1:20" ht="65.25" customHeight="1">
      <c r="A666" s="43">
        <v>609</v>
      </c>
      <c r="B666" s="64" t="s">
        <v>1162</v>
      </c>
      <c r="C666" s="76" t="s">
        <v>765</v>
      </c>
      <c r="D666" s="76" t="s">
        <v>945</v>
      </c>
      <c r="E666" s="24" t="s">
        <v>1016</v>
      </c>
      <c r="F666" s="24" t="s">
        <v>1216</v>
      </c>
      <c r="G666" s="24" t="s">
        <v>1633</v>
      </c>
      <c r="H666" s="25">
        <v>99.7</v>
      </c>
      <c r="I666" s="23" t="s">
        <v>1685</v>
      </c>
      <c r="J666" s="22" t="s">
        <v>1163</v>
      </c>
      <c r="K666" s="24" t="s">
        <v>693</v>
      </c>
      <c r="L666" s="24" t="s">
        <v>1217</v>
      </c>
      <c r="M666" s="24" t="s">
        <v>1218</v>
      </c>
      <c r="N666" s="24" t="s">
        <v>696</v>
      </c>
      <c r="O666" s="58">
        <v>559046</v>
      </c>
      <c r="P666" s="58">
        <f t="shared" si="34"/>
        <v>559046</v>
      </c>
      <c r="Q666" s="58">
        <v>0</v>
      </c>
      <c r="R666" s="26">
        <v>63.5</v>
      </c>
      <c r="S666" s="16" t="s">
        <v>1082</v>
      </c>
      <c r="T666" s="76"/>
    </row>
    <row r="667" spans="1:20" ht="75" customHeight="1">
      <c r="A667" s="65">
        <v>610</v>
      </c>
      <c r="B667" s="64" t="s">
        <v>1162</v>
      </c>
      <c r="C667" s="76" t="s">
        <v>765</v>
      </c>
      <c r="D667" s="76" t="s">
        <v>945</v>
      </c>
      <c r="E667" s="24" t="s">
        <v>42</v>
      </c>
      <c r="F667" s="24" t="s">
        <v>271</v>
      </c>
      <c r="G667" s="24" t="s">
        <v>1639</v>
      </c>
      <c r="H667" s="25">
        <v>17.3</v>
      </c>
      <c r="I667" s="23" t="s">
        <v>1701</v>
      </c>
      <c r="J667" s="22" t="s">
        <v>1163</v>
      </c>
      <c r="K667" s="23" t="s">
        <v>693</v>
      </c>
      <c r="L667" s="24" t="s">
        <v>272</v>
      </c>
      <c r="M667" s="24" t="s">
        <v>273</v>
      </c>
      <c r="N667" s="24" t="s">
        <v>696</v>
      </c>
      <c r="O667" s="58">
        <v>409850.91</v>
      </c>
      <c r="P667" s="58">
        <f t="shared" si="34"/>
        <v>409850.91</v>
      </c>
      <c r="Q667" s="58">
        <v>0</v>
      </c>
      <c r="R667" s="26">
        <v>60.5</v>
      </c>
      <c r="S667" s="16" t="s">
        <v>1154</v>
      </c>
      <c r="T667" s="76"/>
    </row>
    <row r="668" spans="1:20" ht="75" customHeight="1">
      <c r="A668" s="43">
        <v>611</v>
      </c>
      <c r="B668" s="64" t="s">
        <v>1162</v>
      </c>
      <c r="C668" s="76" t="s">
        <v>765</v>
      </c>
      <c r="D668" s="76" t="s">
        <v>945</v>
      </c>
      <c r="E668" s="33" t="s">
        <v>410</v>
      </c>
      <c r="F668" s="158" t="s">
        <v>903</v>
      </c>
      <c r="G668" s="164" t="s">
        <v>2060</v>
      </c>
      <c r="H668" s="115">
        <v>267.5</v>
      </c>
      <c r="I668" s="90" t="s">
        <v>2061</v>
      </c>
      <c r="J668" s="183" t="s">
        <v>1163</v>
      </c>
      <c r="K668" s="32" t="s">
        <v>693</v>
      </c>
      <c r="L668" s="33" t="s">
        <v>905</v>
      </c>
      <c r="M668" s="33" t="s">
        <v>906</v>
      </c>
      <c r="N668" s="33" t="s">
        <v>696</v>
      </c>
      <c r="O668" s="137">
        <v>716390.81</v>
      </c>
      <c r="P668" s="137">
        <f t="shared" si="34"/>
        <v>401035.867</v>
      </c>
      <c r="Q668" s="137">
        <v>315354.943</v>
      </c>
      <c r="R668" s="33">
        <v>44.9</v>
      </c>
      <c r="S668" s="37" t="s">
        <v>1135</v>
      </c>
      <c r="T668" s="164"/>
    </row>
    <row r="669" spans="1:20" ht="90" customHeight="1">
      <c r="A669" s="43">
        <v>612</v>
      </c>
      <c r="B669" s="64" t="s">
        <v>1162</v>
      </c>
      <c r="C669" s="76" t="s">
        <v>765</v>
      </c>
      <c r="D669" s="76" t="s">
        <v>945</v>
      </c>
      <c r="E669" s="76" t="s">
        <v>4114</v>
      </c>
      <c r="F669" s="76" t="s">
        <v>4112</v>
      </c>
      <c r="G669" s="64" t="s">
        <v>4113</v>
      </c>
      <c r="H669" s="43">
        <v>0</v>
      </c>
      <c r="I669" s="35" t="s">
        <v>4145</v>
      </c>
      <c r="J669" s="183" t="s">
        <v>1163</v>
      </c>
      <c r="K669" s="32" t="s">
        <v>693</v>
      </c>
      <c r="L669" s="33" t="s">
        <v>4146</v>
      </c>
      <c r="M669" s="33" t="s">
        <v>4147</v>
      </c>
      <c r="N669" s="33" t="s">
        <v>4148</v>
      </c>
      <c r="O669" s="137">
        <v>357707</v>
      </c>
      <c r="P669" s="137">
        <f aca="true" t="shared" si="35" ref="P669:P683">O669-Q669</f>
        <v>0</v>
      </c>
      <c r="Q669" s="137">
        <v>357707</v>
      </c>
      <c r="R669" s="76"/>
      <c r="S669" s="76" t="s">
        <v>4149</v>
      </c>
      <c r="T669" s="76"/>
    </row>
    <row r="670" spans="1:20" ht="75" customHeight="1">
      <c r="A670" s="65">
        <v>613</v>
      </c>
      <c r="B670" s="64" t="s">
        <v>1162</v>
      </c>
      <c r="C670" s="76" t="s">
        <v>765</v>
      </c>
      <c r="D670" s="76" t="s">
        <v>945</v>
      </c>
      <c r="E670" s="76" t="s">
        <v>4115</v>
      </c>
      <c r="F670" s="76" t="s">
        <v>4116</v>
      </c>
      <c r="G670" s="76" t="s">
        <v>4117</v>
      </c>
      <c r="H670" s="43">
        <v>0</v>
      </c>
      <c r="I670" s="35" t="s">
        <v>4152</v>
      </c>
      <c r="J670" s="183" t="s">
        <v>1163</v>
      </c>
      <c r="K670" s="32" t="s">
        <v>693</v>
      </c>
      <c r="L670" s="33" t="s">
        <v>4150</v>
      </c>
      <c r="M670" s="33" t="s">
        <v>4151</v>
      </c>
      <c r="N670" s="33" t="s">
        <v>4148</v>
      </c>
      <c r="O670" s="137">
        <v>151343.86</v>
      </c>
      <c r="P670" s="137">
        <f t="shared" si="35"/>
        <v>0</v>
      </c>
      <c r="Q670" s="137">
        <v>151343.86</v>
      </c>
      <c r="R670" s="76"/>
      <c r="S670" s="76" t="s">
        <v>4153</v>
      </c>
      <c r="T670" s="76"/>
    </row>
    <row r="671" spans="1:20" ht="56.25" customHeight="1">
      <c r="A671" s="43">
        <v>614</v>
      </c>
      <c r="B671" s="64" t="s">
        <v>1162</v>
      </c>
      <c r="C671" s="76" t="s">
        <v>765</v>
      </c>
      <c r="D671" s="76" t="s">
        <v>945</v>
      </c>
      <c r="E671" s="76" t="s">
        <v>4118</v>
      </c>
      <c r="F671" s="76" t="s">
        <v>4119</v>
      </c>
      <c r="G671" s="76" t="s">
        <v>4120</v>
      </c>
      <c r="H671" s="43">
        <v>0</v>
      </c>
      <c r="I671" s="35" t="s">
        <v>4154</v>
      </c>
      <c r="J671" s="183" t="s">
        <v>1163</v>
      </c>
      <c r="K671" s="32" t="s">
        <v>693</v>
      </c>
      <c r="L671" s="33" t="s">
        <v>4155</v>
      </c>
      <c r="M671" s="33" t="s">
        <v>4156</v>
      </c>
      <c r="N671" s="33" t="s">
        <v>4157</v>
      </c>
      <c r="O671" s="137">
        <v>0</v>
      </c>
      <c r="P671" s="137">
        <f t="shared" si="35"/>
        <v>0</v>
      </c>
      <c r="Q671" s="137">
        <v>0</v>
      </c>
      <c r="R671" s="76"/>
      <c r="S671" s="76" t="s">
        <v>4153</v>
      </c>
      <c r="T671" s="76"/>
    </row>
    <row r="672" spans="1:20" ht="63.75" customHeight="1">
      <c r="A672" s="65">
        <v>615</v>
      </c>
      <c r="B672" s="64" t="s">
        <v>1162</v>
      </c>
      <c r="C672" s="76" t="s">
        <v>765</v>
      </c>
      <c r="D672" s="76" t="s">
        <v>945</v>
      </c>
      <c r="E672" s="76" t="s">
        <v>4121</v>
      </c>
      <c r="F672" s="76" t="s">
        <v>4123</v>
      </c>
      <c r="G672" s="76" t="s">
        <v>4122</v>
      </c>
      <c r="H672" s="43">
        <v>0</v>
      </c>
      <c r="I672" s="35" t="s">
        <v>4160</v>
      </c>
      <c r="J672" s="183" t="s">
        <v>1163</v>
      </c>
      <c r="K672" s="32" t="s">
        <v>693</v>
      </c>
      <c r="L672" s="33" t="s">
        <v>4158</v>
      </c>
      <c r="M672" s="33" t="s">
        <v>4159</v>
      </c>
      <c r="N672" s="33" t="s">
        <v>4157</v>
      </c>
      <c r="O672" s="137">
        <v>29661.66</v>
      </c>
      <c r="P672" s="137">
        <f t="shared" si="35"/>
        <v>0</v>
      </c>
      <c r="Q672" s="137">
        <v>29661.66</v>
      </c>
      <c r="R672" s="76"/>
      <c r="S672" s="76" t="s">
        <v>4161</v>
      </c>
      <c r="T672" s="76"/>
    </row>
    <row r="673" spans="1:20" ht="63.75" customHeight="1">
      <c r="A673" s="43">
        <v>616</v>
      </c>
      <c r="B673" s="64" t="s">
        <v>1162</v>
      </c>
      <c r="C673" s="76" t="s">
        <v>765</v>
      </c>
      <c r="D673" s="76" t="s">
        <v>945</v>
      </c>
      <c r="E673" s="24" t="s">
        <v>381</v>
      </c>
      <c r="F673" s="79" t="s">
        <v>2573</v>
      </c>
      <c r="G673" s="76" t="s">
        <v>2593</v>
      </c>
      <c r="H673" s="43">
        <v>131.7</v>
      </c>
      <c r="I673" s="40" t="s">
        <v>2598</v>
      </c>
      <c r="J673" s="40" t="s">
        <v>2594</v>
      </c>
      <c r="K673" s="23" t="s">
        <v>693</v>
      </c>
      <c r="L673" s="24" t="s">
        <v>2595</v>
      </c>
      <c r="M673" s="24" t="s">
        <v>2596</v>
      </c>
      <c r="N673" s="24" t="s">
        <v>2579</v>
      </c>
      <c r="O673" s="58">
        <v>879</v>
      </c>
      <c r="P673" s="58">
        <f>O673-Q673</f>
        <v>879</v>
      </c>
      <c r="Q673" s="58">
        <v>0</v>
      </c>
      <c r="R673" s="24">
        <v>68.6</v>
      </c>
      <c r="S673" s="16" t="s">
        <v>2580</v>
      </c>
      <c r="T673" s="76"/>
    </row>
    <row r="674" spans="1:20" ht="63.75" customHeight="1">
      <c r="A674" s="65">
        <v>617</v>
      </c>
      <c r="B674" s="64" t="s">
        <v>1162</v>
      </c>
      <c r="C674" s="76" t="s">
        <v>765</v>
      </c>
      <c r="D674" s="76" t="s">
        <v>945</v>
      </c>
      <c r="E674" s="24" t="s">
        <v>381</v>
      </c>
      <c r="F674" s="79" t="s">
        <v>2573</v>
      </c>
      <c r="G674" s="76" t="s">
        <v>2597</v>
      </c>
      <c r="H674" s="43">
        <v>365.7</v>
      </c>
      <c r="I674" s="40" t="s">
        <v>2599</v>
      </c>
      <c r="J674" s="40" t="s">
        <v>2600</v>
      </c>
      <c r="K674" s="23" t="s">
        <v>693</v>
      </c>
      <c r="L674" s="24" t="s">
        <v>2601</v>
      </c>
      <c r="M674" s="24" t="s">
        <v>2602</v>
      </c>
      <c r="N674" s="24" t="s">
        <v>2579</v>
      </c>
      <c r="O674" s="58">
        <v>57400</v>
      </c>
      <c r="P674" s="58">
        <f>O674-Q674</f>
        <v>57400</v>
      </c>
      <c r="Q674" s="58">
        <v>0</v>
      </c>
      <c r="R674" s="24">
        <v>178.5</v>
      </c>
      <c r="S674" s="16" t="s">
        <v>2580</v>
      </c>
      <c r="T674" s="76"/>
    </row>
    <row r="675" spans="1:20" ht="63.75" customHeight="1">
      <c r="A675" s="43">
        <v>618</v>
      </c>
      <c r="B675" s="64" t="s">
        <v>1162</v>
      </c>
      <c r="C675" s="76" t="s">
        <v>765</v>
      </c>
      <c r="D675" s="76" t="s">
        <v>945</v>
      </c>
      <c r="E675" s="24" t="s">
        <v>2603</v>
      </c>
      <c r="F675" s="79" t="s">
        <v>2573</v>
      </c>
      <c r="G675" s="76" t="s">
        <v>2604</v>
      </c>
      <c r="H675" s="43">
        <v>634.3</v>
      </c>
      <c r="I675" s="40" t="s">
        <v>2605</v>
      </c>
      <c r="J675" s="40" t="s">
        <v>2606</v>
      </c>
      <c r="K675" s="23" t="s">
        <v>693</v>
      </c>
      <c r="L675" s="24" t="s">
        <v>2607</v>
      </c>
      <c r="M675" s="24" t="s">
        <v>2608</v>
      </c>
      <c r="N675" s="24" t="s">
        <v>2579</v>
      </c>
      <c r="O675" s="58">
        <v>9800</v>
      </c>
      <c r="P675" s="58">
        <f>O675-Q675</f>
        <v>9800</v>
      </c>
      <c r="Q675" s="58">
        <v>0</v>
      </c>
      <c r="R675" s="24">
        <v>106</v>
      </c>
      <c r="S675" s="16" t="s">
        <v>2580</v>
      </c>
      <c r="T675" s="76"/>
    </row>
    <row r="676" spans="1:20" ht="63.75" customHeight="1">
      <c r="A676" s="65">
        <v>619</v>
      </c>
      <c r="B676" s="64" t="s">
        <v>1162</v>
      </c>
      <c r="C676" s="76" t="s">
        <v>765</v>
      </c>
      <c r="D676" s="76" t="s">
        <v>945</v>
      </c>
      <c r="E676" s="24" t="s">
        <v>4110</v>
      </c>
      <c r="F676" s="193" t="s">
        <v>4111</v>
      </c>
      <c r="G676" s="76" t="s">
        <v>4218</v>
      </c>
      <c r="H676" s="43">
        <v>1471.5</v>
      </c>
      <c r="I676" s="40" t="s">
        <v>4219</v>
      </c>
      <c r="J676" s="105" t="s">
        <v>1163</v>
      </c>
      <c r="K676" s="24" t="s">
        <v>693</v>
      </c>
      <c r="L676" s="24" t="s">
        <v>4220</v>
      </c>
      <c r="M676" s="24" t="s">
        <v>4221</v>
      </c>
      <c r="N676" s="24" t="s">
        <v>4222</v>
      </c>
      <c r="O676" s="58">
        <v>499990</v>
      </c>
      <c r="P676" s="58">
        <f>O676-Q676</f>
        <v>0</v>
      </c>
      <c r="Q676" s="58">
        <v>499990</v>
      </c>
      <c r="R676" s="24">
        <v>120.8</v>
      </c>
      <c r="S676" s="16" t="s">
        <v>4223</v>
      </c>
      <c r="T676" s="76"/>
    </row>
    <row r="677" spans="1:20" ht="63.75" customHeight="1">
      <c r="A677" s="43">
        <v>620</v>
      </c>
      <c r="B677" s="64" t="s">
        <v>1162</v>
      </c>
      <c r="C677" s="76" t="s">
        <v>765</v>
      </c>
      <c r="D677" s="76" t="s">
        <v>945</v>
      </c>
      <c r="E677" s="23" t="s">
        <v>961</v>
      </c>
      <c r="F677" s="34" t="s">
        <v>958</v>
      </c>
      <c r="G677" s="35" t="s">
        <v>1265</v>
      </c>
      <c r="H677" s="43">
        <v>570.3</v>
      </c>
      <c r="I677" s="40" t="s">
        <v>1799</v>
      </c>
      <c r="J677" s="40" t="s">
        <v>1800</v>
      </c>
      <c r="K677" s="23" t="s">
        <v>693</v>
      </c>
      <c r="L677" s="24" t="s">
        <v>962</v>
      </c>
      <c r="M677" s="24" t="s">
        <v>963</v>
      </c>
      <c r="N677" s="24" t="s">
        <v>696</v>
      </c>
      <c r="O677" s="58">
        <v>784501</v>
      </c>
      <c r="P677" s="58">
        <f>O677-Q677</f>
        <v>653774.58</v>
      </c>
      <c r="Q677" s="58">
        <v>130726.42</v>
      </c>
      <c r="R677" s="24">
        <v>69.6</v>
      </c>
      <c r="S677" s="16" t="s">
        <v>1139</v>
      </c>
      <c r="T677" s="76"/>
    </row>
    <row r="678" spans="1:20" ht="63.75" customHeight="1">
      <c r="A678" s="65">
        <v>621</v>
      </c>
      <c r="B678" s="64" t="s">
        <v>1162</v>
      </c>
      <c r="C678" s="76" t="s">
        <v>765</v>
      </c>
      <c r="D678" s="76" t="s">
        <v>945</v>
      </c>
      <c r="E678" s="24" t="s">
        <v>377</v>
      </c>
      <c r="F678" s="24" t="s">
        <v>378</v>
      </c>
      <c r="G678" s="24" t="s">
        <v>1716</v>
      </c>
      <c r="H678" s="25">
        <v>1141.1</v>
      </c>
      <c r="I678" s="23" t="s">
        <v>1717</v>
      </c>
      <c r="J678" s="23" t="s">
        <v>1718</v>
      </c>
      <c r="K678" s="23" t="s">
        <v>693</v>
      </c>
      <c r="L678" s="24" t="s">
        <v>379</v>
      </c>
      <c r="M678" s="24" t="s">
        <v>380</v>
      </c>
      <c r="N678" s="24" t="s">
        <v>696</v>
      </c>
      <c r="O678" s="58">
        <v>226605</v>
      </c>
      <c r="P678" s="58">
        <f>O678-Q678</f>
        <v>116705</v>
      </c>
      <c r="Q678" s="58">
        <v>109900</v>
      </c>
      <c r="R678" s="24">
        <v>237.2</v>
      </c>
      <c r="S678" s="16" t="s">
        <v>1135</v>
      </c>
      <c r="T678" s="76"/>
    </row>
    <row r="679" spans="1:20" ht="63.75" customHeight="1">
      <c r="A679" s="43">
        <v>622</v>
      </c>
      <c r="B679" s="64" t="s">
        <v>1162</v>
      </c>
      <c r="C679" s="76" t="s">
        <v>765</v>
      </c>
      <c r="D679" s="76" t="s">
        <v>945</v>
      </c>
      <c r="E679" s="24" t="s">
        <v>381</v>
      </c>
      <c r="F679" s="24" t="s">
        <v>382</v>
      </c>
      <c r="G679" s="24" t="s">
        <v>1086</v>
      </c>
      <c r="H679" s="25">
        <v>280.9</v>
      </c>
      <c r="I679" s="23" t="s">
        <v>1719</v>
      </c>
      <c r="J679" s="22" t="s">
        <v>1163</v>
      </c>
      <c r="K679" s="24" t="s">
        <v>693</v>
      </c>
      <c r="L679" s="24" t="s">
        <v>383</v>
      </c>
      <c r="M679" s="24" t="s">
        <v>384</v>
      </c>
      <c r="N679" s="24" t="s">
        <v>696</v>
      </c>
      <c r="O679" s="58">
        <v>54624</v>
      </c>
      <c r="P679" s="58">
        <f>O679-Q679</f>
        <v>54624</v>
      </c>
      <c r="Q679" s="58">
        <v>0</v>
      </c>
      <c r="R679" s="24">
        <v>49.2</v>
      </c>
      <c r="S679" s="16" t="s">
        <v>3</v>
      </c>
      <c r="T679" s="76"/>
    </row>
    <row r="680" spans="1:20" ht="146.25" customHeight="1">
      <c r="A680" s="65">
        <v>623</v>
      </c>
      <c r="B680" s="64" t="s">
        <v>1162</v>
      </c>
      <c r="C680" s="76" t="s">
        <v>765</v>
      </c>
      <c r="D680" s="76" t="s">
        <v>945</v>
      </c>
      <c r="E680" s="76" t="s">
        <v>4143</v>
      </c>
      <c r="F680" s="76" t="s">
        <v>4144</v>
      </c>
      <c r="G680" s="76" t="s">
        <v>4165</v>
      </c>
      <c r="H680" s="43">
        <v>685.9</v>
      </c>
      <c r="I680" s="35" t="s">
        <v>4166</v>
      </c>
      <c r="J680" s="183" t="s">
        <v>1163</v>
      </c>
      <c r="K680" s="32" t="s">
        <v>693</v>
      </c>
      <c r="L680" s="33" t="s">
        <v>4162</v>
      </c>
      <c r="M680" s="33" t="s">
        <v>4163</v>
      </c>
      <c r="N680" s="33" t="s">
        <v>4164</v>
      </c>
      <c r="O680" s="138">
        <v>229658.92</v>
      </c>
      <c r="P680" s="137">
        <f t="shared" si="35"/>
        <v>229658.92</v>
      </c>
      <c r="Q680" s="137">
        <v>0</v>
      </c>
      <c r="R680" s="76">
        <v>204.2</v>
      </c>
      <c r="S680" s="76" t="s">
        <v>4167</v>
      </c>
      <c r="T680" s="76"/>
    </row>
    <row r="681" spans="1:20" ht="12.75" customHeight="1">
      <c r="A681" s="198" t="s">
        <v>371</v>
      </c>
      <c r="B681" s="224"/>
      <c r="C681" s="195"/>
      <c r="D681" s="42" t="s">
        <v>372</v>
      </c>
      <c r="E681" s="42" t="s">
        <v>373</v>
      </c>
      <c r="F681" s="42" t="s">
        <v>372</v>
      </c>
      <c r="G681" s="42"/>
      <c r="H681" s="42"/>
      <c r="I681" s="195" t="s">
        <v>372</v>
      </c>
      <c r="J681" s="195"/>
      <c r="K681" s="42"/>
      <c r="L681" s="42"/>
      <c r="M681" s="42"/>
      <c r="N681" s="42"/>
      <c r="O681" s="231">
        <f>SUM(O404:O680)</f>
        <v>456415160.18000007</v>
      </c>
      <c r="P681" s="232">
        <f t="shared" si="35"/>
        <v>246740800.43700004</v>
      </c>
      <c r="Q681" s="231">
        <f>SUM(Q404:Q680)</f>
        <v>209674359.74300003</v>
      </c>
      <c r="R681" s="179">
        <f>SUM(R404:R680)</f>
        <v>8123.200000000003</v>
      </c>
      <c r="S681" s="43" t="s">
        <v>663</v>
      </c>
      <c r="T681" s="76"/>
    </row>
    <row r="682" spans="1:20" ht="12.75" customHeight="1">
      <c r="A682" s="127" t="s">
        <v>1618</v>
      </c>
      <c r="B682" s="127"/>
      <c r="C682" s="118"/>
      <c r="D682" s="118"/>
      <c r="E682" s="118"/>
      <c r="F682" s="118"/>
      <c r="G682" s="118"/>
      <c r="H682" s="119"/>
      <c r="I682" s="120"/>
      <c r="J682" s="120"/>
      <c r="K682" s="118"/>
      <c r="L682" s="118"/>
      <c r="M682" s="118"/>
      <c r="N682" s="118"/>
      <c r="O682" s="233">
        <f>O403+O681</f>
        <v>548775758.1800001</v>
      </c>
      <c r="P682" s="233">
        <f t="shared" si="35"/>
        <v>246740800.43700004</v>
      </c>
      <c r="Q682" s="233">
        <f>Q403+Q681</f>
        <v>302034957.74300003</v>
      </c>
      <c r="R682" s="157">
        <f>R403+R681</f>
        <v>11768.400000000009</v>
      </c>
      <c r="S682" s="118"/>
      <c r="T682" s="118"/>
    </row>
    <row r="683" spans="1:20" ht="18.75">
      <c r="A683" s="202" t="s">
        <v>4297</v>
      </c>
      <c r="B683" s="202"/>
      <c r="C683" s="202"/>
      <c r="D683" s="202"/>
      <c r="E683" s="202"/>
      <c r="F683" s="202"/>
      <c r="G683" s="202"/>
      <c r="H683" s="203"/>
      <c r="I683" s="204"/>
      <c r="J683" s="204"/>
      <c r="K683" s="202"/>
      <c r="L683" s="202"/>
      <c r="M683" s="202"/>
      <c r="N683" s="202"/>
      <c r="O683" s="156">
        <f>O48+O50+O53+O73+O80+O82+O84+O92+O101+O107+O110+O123+O129+O132+O136+O139+O146+O149+O156+O160+O165+O168+O171+O175+O178+O181+O185+O187+O193+O202+O204+O211+O217+O225+O228+O232+O237+O246+O248+O250+O252+O274+O281+O682</f>
        <v>1006974104.6400001</v>
      </c>
      <c r="P683" s="156">
        <f t="shared" si="35"/>
        <v>510224509.9470001</v>
      </c>
      <c r="Q683" s="156">
        <f>Q48+Q50+Q53+Q73+Q80+Q82+Q84+Q92+Q101+Q107+Q110+Q123+Q129+Q132+Q136+Q139+Q146+Q149+Q156+Q160+Q165+Q168+Q171+Q175+Q178+Q181+Q185+Q187+Q193+Q202+Q204+Q211+Q217+Q225+Q228+Q232+Q237+Q246+Q248+Q250+Q252+Q274+Q281+Q682</f>
        <v>496749594.693</v>
      </c>
      <c r="R683" s="109">
        <f>R48+R50+R53+R73+R80+R82+R84+R92+R101+R107+R110+R123+R129+R132+R136+R139+R146+R149+R156+R160+R165+R168+R171+R175+R178+R181+R185+R187+R193+R202+R204+R211+R217+R225+R228+R232+R237+R246+R248+R250+R252+R274+R281+R682</f>
        <v>127207.56000000006</v>
      </c>
      <c r="S683" s="118"/>
      <c r="T683" s="118"/>
    </row>
    <row r="685" spans="2:17" ht="18.75">
      <c r="B685" s="2"/>
      <c r="C685" s="2"/>
      <c r="D685" s="11"/>
      <c r="O685" s="152"/>
      <c r="P685" s="152"/>
      <c r="Q685" s="153"/>
    </row>
    <row r="686" spans="15:17" ht="12.75">
      <c r="O686" s="152"/>
      <c r="P686" s="152"/>
      <c r="Q686" s="153"/>
    </row>
    <row r="687" spans="15:17" ht="12.75">
      <c r="O687" s="152"/>
      <c r="P687" s="152"/>
      <c r="Q687" s="153"/>
    </row>
    <row r="688" spans="15:17" ht="12.75">
      <c r="O688" s="152"/>
      <c r="P688" s="152"/>
      <c r="Q688" s="153"/>
    </row>
    <row r="689" spans="15:17" ht="12.75">
      <c r="O689" s="152"/>
      <c r="P689" s="152"/>
      <c r="Q689" s="153"/>
    </row>
    <row r="690" spans="15:17" ht="12.75">
      <c r="O690" s="152"/>
      <c r="P690" s="152"/>
      <c r="Q690" s="153"/>
    </row>
    <row r="691" spans="15:17" ht="12.75">
      <c r="O691" s="152"/>
      <c r="P691" s="152"/>
      <c r="Q691" s="153"/>
    </row>
    <row r="692" spans="15:17" ht="12.75">
      <c r="O692" s="152"/>
      <c r="P692" s="152"/>
      <c r="Q692" s="153"/>
    </row>
    <row r="693" spans="15:17" ht="12.75">
      <c r="O693" s="152"/>
      <c r="P693" s="152"/>
      <c r="Q693" s="153"/>
    </row>
    <row r="694" spans="15:17" ht="12.75">
      <c r="O694" s="152"/>
      <c r="P694" s="152"/>
      <c r="Q694" s="153"/>
    </row>
    <row r="695" spans="8:17" ht="12.75">
      <c r="H695"/>
      <c r="I695"/>
      <c r="J695"/>
      <c r="O695" s="152"/>
      <c r="P695" s="152"/>
      <c r="Q695" s="153"/>
    </row>
    <row r="696" spans="8:17" ht="12.75">
      <c r="H696"/>
      <c r="I696"/>
      <c r="J696"/>
      <c r="O696" s="152"/>
      <c r="P696" s="152"/>
      <c r="Q696" s="153"/>
    </row>
    <row r="697" spans="8:17" ht="12.75">
      <c r="H697"/>
      <c r="I697"/>
      <c r="J697"/>
      <c r="O697" s="152"/>
      <c r="P697" s="152"/>
      <c r="Q697" s="153"/>
    </row>
    <row r="698" spans="8:17" ht="12.75">
      <c r="H698"/>
      <c r="I698"/>
      <c r="J698"/>
      <c r="O698" s="152"/>
      <c r="P698" s="152"/>
      <c r="Q698" s="153"/>
    </row>
    <row r="699" spans="8:17" ht="12.75">
      <c r="H699"/>
      <c r="I699"/>
      <c r="J699"/>
      <c r="O699" s="152"/>
      <c r="P699" s="152"/>
      <c r="Q699" s="153"/>
    </row>
    <row r="700" spans="8:17" ht="12.75">
      <c r="H700"/>
      <c r="I700"/>
      <c r="J700"/>
      <c r="O700" s="152"/>
      <c r="P700" s="152"/>
      <c r="Q700" s="153"/>
    </row>
    <row r="701" spans="8:17" ht="12.75">
      <c r="H701"/>
      <c r="I701"/>
      <c r="J701"/>
      <c r="O701" s="152"/>
      <c r="P701" s="152"/>
      <c r="Q701" s="153"/>
    </row>
    <row r="702" spans="8:17" ht="12.75">
      <c r="H702"/>
      <c r="I702"/>
      <c r="J702"/>
      <c r="O702" s="152"/>
      <c r="P702" s="152"/>
      <c r="Q702" s="153"/>
    </row>
    <row r="703" spans="8:17" ht="12.75">
      <c r="H703"/>
      <c r="I703"/>
      <c r="J703"/>
      <c r="O703" s="152"/>
      <c r="P703" s="152"/>
      <c r="Q703" s="153"/>
    </row>
    <row r="704" spans="8:17" ht="12.75">
      <c r="H704"/>
      <c r="I704"/>
      <c r="J704"/>
      <c r="O704" s="152"/>
      <c r="P704" s="152"/>
      <c r="Q704" s="153"/>
    </row>
    <row r="705" spans="8:17" ht="12.75">
      <c r="H705"/>
      <c r="I705"/>
      <c r="J705"/>
      <c r="O705" s="152"/>
      <c r="P705" s="152"/>
      <c r="Q705" s="153"/>
    </row>
    <row r="706" spans="8:17" ht="12.75">
      <c r="H706"/>
      <c r="I706"/>
      <c r="J706"/>
      <c r="O706" s="152"/>
      <c r="P706" s="152"/>
      <c r="Q706" s="153"/>
    </row>
    <row r="707" spans="8:17" ht="12.75">
      <c r="H707"/>
      <c r="I707"/>
      <c r="J707"/>
      <c r="O707" s="152"/>
      <c r="P707" s="152"/>
      <c r="Q707" s="153"/>
    </row>
    <row r="708" spans="8:17" ht="12.75">
      <c r="H708"/>
      <c r="I708"/>
      <c r="J708"/>
      <c r="O708" s="152"/>
      <c r="P708" s="152"/>
      <c r="Q708" s="153"/>
    </row>
    <row r="709" spans="8:17" ht="12.75">
      <c r="H709"/>
      <c r="I709"/>
      <c r="J709"/>
      <c r="O709" s="152"/>
      <c r="P709" s="152"/>
      <c r="Q709" s="153"/>
    </row>
    <row r="710" spans="8:17" ht="12.75">
      <c r="H710"/>
      <c r="I710"/>
      <c r="J710"/>
      <c r="O710" s="152"/>
      <c r="P710" s="152"/>
      <c r="Q710" s="153"/>
    </row>
    <row r="711" spans="8:17" ht="12.75">
      <c r="H711"/>
      <c r="I711"/>
      <c r="J711"/>
      <c r="O711" s="152"/>
      <c r="P711" s="152"/>
      <c r="Q711" s="153"/>
    </row>
    <row r="712" spans="8:17" ht="12.75">
      <c r="H712"/>
      <c r="I712"/>
      <c r="J712"/>
      <c r="O712" s="152"/>
      <c r="P712" s="152"/>
      <c r="Q712" s="153"/>
    </row>
    <row r="713" spans="8:17" ht="12.75">
      <c r="H713"/>
      <c r="I713"/>
      <c r="J713"/>
      <c r="O713" s="152"/>
      <c r="P713" s="152"/>
      <c r="Q713" s="153"/>
    </row>
    <row r="714" spans="8:17" ht="12.75">
      <c r="H714"/>
      <c r="I714"/>
      <c r="J714"/>
      <c r="O714" s="152"/>
      <c r="P714" s="152"/>
      <c r="Q714" s="153"/>
    </row>
    <row r="715" spans="8:17" ht="12.75">
      <c r="H715"/>
      <c r="I715"/>
      <c r="J715"/>
      <c r="O715" s="152"/>
      <c r="P715" s="152"/>
      <c r="Q715" s="153"/>
    </row>
    <row r="716" spans="8:17" ht="12.75">
      <c r="H716"/>
      <c r="I716"/>
      <c r="J716"/>
      <c r="O716" s="152"/>
      <c r="P716" s="152"/>
      <c r="Q716" s="153"/>
    </row>
    <row r="717" spans="8:17" ht="12.75">
      <c r="H717"/>
      <c r="I717"/>
      <c r="J717"/>
      <c r="O717" s="152"/>
      <c r="P717" s="152"/>
      <c r="Q717" s="153"/>
    </row>
    <row r="718" spans="8:17" ht="12.75">
      <c r="H718"/>
      <c r="I718"/>
      <c r="J718"/>
      <c r="O718" s="152"/>
      <c r="P718" s="152"/>
      <c r="Q718" s="153"/>
    </row>
    <row r="719" spans="8:17" ht="12.75">
      <c r="H719"/>
      <c r="I719"/>
      <c r="J719"/>
      <c r="O719" s="152"/>
      <c r="P719" s="152"/>
      <c r="Q719" s="153"/>
    </row>
    <row r="720" spans="8:17" ht="12.75">
      <c r="H720"/>
      <c r="I720"/>
      <c r="J720"/>
      <c r="O720" s="152"/>
      <c r="P720" s="152"/>
      <c r="Q720" s="153"/>
    </row>
    <row r="721" spans="8:17" ht="12.75">
      <c r="H721"/>
      <c r="I721"/>
      <c r="J721"/>
      <c r="O721" s="152"/>
      <c r="P721" s="152"/>
      <c r="Q721" s="153"/>
    </row>
    <row r="722" spans="8:17" ht="12.75">
      <c r="H722"/>
      <c r="I722"/>
      <c r="J722"/>
      <c r="O722" s="152"/>
      <c r="P722" s="152"/>
      <c r="Q722" s="153"/>
    </row>
    <row r="723" spans="8:17" ht="12.75">
      <c r="H723"/>
      <c r="I723"/>
      <c r="J723"/>
      <c r="O723" s="152"/>
      <c r="P723" s="152"/>
      <c r="Q723" s="153"/>
    </row>
    <row r="724" spans="8:17" ht="12.75">
      <c r="H724"/>
      <c r="I724"/>
      <c r="J724"/>
      <c r="O724" s="152"/>
      <c r="P724" s="152"/>
      <c r="Q724" s="153"/>
    </row>
    <row r="725" spans="8:17" ht="12.75">
      <c r="H725"/>
      <c r="I725"/>
      <c r="J725"/>
      <c r="O725" s="152"/>
      <c r="P725" s="152"/>
      <c r="Q725" s="153"/>
    </row>
    <row r="726" spans="8:17" ht="12.75">
      <c r="H726"/>
      <c r="I726"/>
      <c r="J726"/>
      <c r="O726" s="152"/>
      <c r="P726" s="152"/>
      <c r="Q726" s="153"/>
    </row>
    <row r="727" spans="8:17" ht="12.75">
      <c r="H727"/>
      <c r="I727"/>
      <c r="J727"/>
      <c r="O727" s="152"/>
      <c r="P727" s="152"/>
      <c r="Q727" s="153"/>
    </row>
    <row r="728" spans="8:17" ht="12.75">
      <c r="H728"/>
      <c r="I728"/>
      <c r="J728"/>
      <c r="O728" s="152"/>
      <c r="P728" s="152"/>
      <c r="Q728" s="153"/>
    </row>
    <row r="729" spans="8:17" ht="12.75">
      <c r="H729"/>
      <c r="I729"/>
      <c r="J729"/>
      <c r="O729" s="152"/>
      <c r="P729" s="152"/>
      <c r="Q729" s="153"/>
    </row>
    <row r="730" spans="8:17" ht="12.75">
      <c r="H730"/>
      <c r="I730"/>
      <c r="J730"/>
      <c r="O730" s="152"/>
      <c r="P730" s="152"/>
      <c r="Q730" s="153"/>
    </row>
    <row r="731" spans="8:17" ht="12.75">
      <c r="H731"/>
      <c r="I731"/>
      <c r="J731"/>
      <c r="O731" s="152"/>
      <c r="P731" s="152"/>
      <c r="Q731" s="153"/>
    </row>
    <row r="732" spans="8:17" ht="12.75">
      <c r="H732"/>
      <c r="I732"/>
      <c r="J732"/>
      <c r="O732" s="152"/>
      <c r="P732" s="152"/>
      <c r="Q732" s="153"/>
    </row>
    <row r="733" spans="8:17" ht="12.75">
      <c r="H733"/>
      <c r="I733"/>
      <c r="J733"/>
      <c r="O733" s="152"/>
      <c r="P733" s="152"/>
      <c r="Q733" s="153"/>
    </row>
    <row r="734" spans="8:17" ht="12.75">
      <c r="H734"/>
      <c r="I734"/>
      <c r="J734"/>
      <c r="O734" s="152"/>
      <c r="P734" s="152"/>
      <c r="Q734" s="153"/>
    </row>
    <row r="735" spans="8:17" ht="12.75">
      <c r="H735"/>
      <c r="I735"/>
      <c r="J735"/>
      <c r="O735" s="152"/>
      <c r="P735" s="152"/>
      <c r="Q735" s="153"/>
    </row>
    <row r="736" spans="8:17" ht="12.75">
      <c r="H736"/>
      <c r="I736"/>
      <c r="J736"/>
      <c r="O736" s="152"/>
      <c r="P736" s="152"/>
      <c r="Q736" s="153"/>
    </row>
    <row r="737" spans="8:17" ht="12.75">
      <c r="H737"/>
      <c r="I737"/>
      <c r="J737"/>
      <c r="O737" s="152"/>
      <c r="P737" s="152"/>
      <c r="Q737" s="153"/>
    </row>
    <row r="738" spans="8:17" ht="12.75">
      <c r="H738"/>
      <c r="I738"/>
      <c r="J738"/>
      <c r="O738" s="152"/>
      <c r="P738" s="152"/>
      <c r="Q738" s="153"/>
    </row>
    <row r="739" spans="8:17" ht="12.75">
      <c r="H739"/>
      <c r="I739"/>
      <c r="J739"/>
      <c r="O739" s="152"/>
      <c r="P739" s="152"/>
      <c r="Q739" s="153"/>
    </row>
    <row r="740" spans="8:17" ht="12.75">
      <c r="H740"/>
      <c r="I740"/>
      <c r="J740"/>
      <c r="O740" s="152"/>
      <c r="P740" s="152"/>
      <c r="Q740" s="153"/>
    </row>
    <row r="741" spans="8:17" ht="12.75">
      <c r="H741"/>
      <c r="I741"/>
      <c r="J741"/>
      <c r="O741" s="152"/>
      <c r="P741" s="152"/>
      <c r="Q741" s="153"/>
    </row>
    <row r="742" spans="8:17" ht="12.75">
      <c r="H742"/>
      <c r="I742"/>
      <c r="J742"/>
      <c r="O742" s="152"/>
      <c r="P742" s="152"/>
      <c r="Q742" s="153"/>
    </row>
    <row r="743" spans="8:17" ht="12.75">
      <c r="H743"/>
      <c r="I743"/>
      <c r="J743"/>
      <c r="O743" s="152"/>
      <c r="P743" s="152"/>
      <c r="Q743" s="153"/>
    </row>
    <row r="744" spans="8:17" ht="12.75">
      <c r="H744"/>
      <c r="I744"/>
      <c r="J744"/>
      <c r="O744" s="152"/>
      <c r="P744" s="152"/>
      <c r="Q744" s="153"/>
    </row>
    <row r="745" spans="8:17" ht="12.75">
      <c r="H745"/>
      <c r="I745"/>
      <c r="J745"/>
      <c r="O745" s="152"/>
      <c r="P745" s="152"/>
      <c r="Q745" s="153"/>
    </row>
    <row r="746" spans="8:17" ht="12.75">
      <c r="H746"/>
      <c r="I746"/>
      <c r="J746"/>
      <c r="O746" s="152"/>
      <c r="P746" s="152"/>
      <c r="Q746" s="153"/>
    </row>
    <row r="747" spans="8:17" ht="12.75">
      <c r="H747"/>
      <c r="I747"/>
      <c r="J747"/>
      <c r="O747" s="152"/>
      <c r="P747" s="152"/>
      <c r="Q747" s="153"/>
    </row>
    <row r="748" spans="8:17" ht="12.75">
      <c r="H748"/>
      <c r="I748"/>
      <c r="J748"/>
      <c r="O748" s="152"/>
      <c r="P748" s="152"/>
      <c r="Q748" s="153"/>
    </row>
    <row r="749" spans="8:17" ht="12.75">
      <c r="H749"/>
      <c r="I749"/>
      <c r="J749"/>
      <c r="O749" s="152"/>
      <c r="P749" s="152"/>
      <c r="Q749" s="153"/>
    </row>
    <row r="750" spans="8:17" ht="12.75">
      <c r="H750"/>
      <c r="I750"/>
      <c r="J750"/>
      <c r="O750" s="152"/>
      <c r="P750" s="152"/>
      <c r="Q750" s="153"/>
    </row>
    <row r="751" spans="8:17" ht="12.75">
      <c r="H751"/>
      <c r="I751"/>
      <c r="J751"/>
      <c r="O751" s="152"/>
      <c r="P751" s="152"/>
      <c r="Q751" s="153"/>
    </row>
    <row r="752" spans="8:17" ht="12.75">
      <c r="H752"/>
      <c r="I752"/>
      <c r="J752"/>
      <c r="O752" s="152"/>
      <c r="P752" s="152"/>
      <c r="Q752" s="153"/>
    </row>
    <row r="753" spans="8:17" ht="12.75">
      <c r="H753"/>
      <c r="I753"/>
      <c r="J753"/>
      <c r="O753" s="152"/>
      <c r="P753" s="152"/>
      <c r="Q753" s="153"/>
    </row>
    <row r="754" spans="8:17" ht="12.75">
      <c r="H754"/>
      <c r="I754"/>
      <c r="J754"/>
      <c r="O754" s="152"/>
      <c r="P754" s="152"/>
      <c r="Q754" s="153"/>
    </row>
    <row r="755" spans="8:17" ht="12.75">
      <c r="H755"/>
      <c r="I755"/>
      <c r="J755"/>
      <c r="O755" s="152"/>
      <c r="P755" s="152"/>
      <c r="Q755" s="153"/>
    </row>
    <row r="756" spans="8:17" ht="12.75">
      <c r="H756"/>
      <c r="I756"/>
      <c r="J756"/>
      <c r="O756" s="152"/>
      <c r="P756" s="152"/>
      <c r="Q756" s="153"/>
    </row>
    <row r="757" spans="8:17" ht="12.75">
      <c r="H757"/>
      <c r="I757"/>
      <c r="J757"/>
      <c r="O757" s="152"/>
      <c r="P757" s="152"/>
      <c r="Q757" s="153"/>
    </row>
    <row r="758" spans="8:17" ht="12.75">
      <c r="H758"/>
      <c r="I758"/>
      <c r="J758"/>
      <c r="O758" s="152"/>
      <c r="P758" s="152"/>
      <c r="Q758" s="153"/>
    </row>
    <row r="759" spans="8:17" ht="12.75">
      <c r="H759"/>
      <c r="I759"/>
      <c r="J759"/>
      <c r="O759" s="152"/>
      <c r="P759" s="152"/>
      <c r="Q759" s="153"/>
    </row>
    <row r="760" spans="8:17" ht="12.75">
      <c r="H760"/>
      <c r="I760"/>
      <c r="J760"/>
      <c r="O760" s="152"/>
      <c r="P760" s="152"/>
      <c r="Q760" s="153"/>
    </row>
    <row r="761" spans="8:17" ht="12.75">
      <c r="H761"/>
      <c r="I761"/>
      <c r="J761"/>
      <c r="O761" s="152"/>
      <c r="P761" s="152"/>
      <c r="Q761" s="153"/>
    </row>
    <row r="762" spans="8:17" ht="12.75">
      <c r="H762"/>
      <c r="I762"/>
      <c r="J762"/>
      <c r="O762" s="152"/>
      <c r="P762" s="152"/>
      <c r="Q762" s="153"/>
    </row>
    <row r="763" spans="8:17" ht="12.75">
      <c r="H763"/>
      <c r="I763"/>
      <c r="J763"/>
      <c r="O763" s="152"/>
      <c r="P763" s="152"/>
      <c r="Q763" s="153"/>
    </row>
    <row r="764" spans="8:17" ht="12.75">
      <c r="H764"/>
      <c r="I764"/>
      <c r="J764"/>
      <c r="O764" s="152"/>
      <c r="P764" s="152"/>
      <c r="Q764" s="153"/>
    </row>
    <row r="765" spans="8:17" ht="12.75">
      <c r="H765"/>
      <c r="I765"/>
      <c r="J765"/>
      <c r="O765" s="152"/>
      <c r="P765" s="152"/>
      <c r="Q765" s="153"/>
    </row>
    <row r="766" spans="8:17" ht="12.75">
      <c r="H766"/>
      <c r="I766"/>
      <c r="J766"/>
      <c r="O766" s="152"/>
      <c r="P766" s="152"/>
      <c r="Q766" s="153"/>
    </row>
    <row r="767" spans="8:17" ht="12.75">
      <c r="H767"/>
      <c r="I767"/>
      <c r="J767"/>
      <c r="O767" s="152"/>
      <c r="P767" s="152"/>
      <c r="Q767" s="153"/>
    </row>
    <row r="768" spans="8:17" ht="12.75">
      <c r="H768"/>
      <c r="I768"/>
      <c r="J768"/>
      <c r="O768" s="152"/>
      <c r="P768" s="152"/>
      <c r="Q768" s="153"/>
    </row>
    <row r="769" spans="8:17" ht="12.75">
      <c r="H769"/>
      <c r="I769"/>
      <c r="J769"/>
      <c r="O769" s="152"/>
      <c r="P769" s="152"/>
      <c r="Q769" s="153"/>
    </row>
    <row r="770" spans="8:17" ht="12.75">
      <c r="H770"/>
      <c r="I770"/>
      <c r="J770"/>
      <c r="O770" s="152"/>
      <c r="P770" s="152"/>
      <c r="Q770" s="153"/>
    </row>
    <row r="771" spans="8:17" ht="12.75">
      <c r="H771"/>
      <c r="I771"/>
      <c r="J771"/>
      <c r="O771" s="152"/>
      <c r="P771" s="152"/>
      <c r="Q771" s="153"/>
    </row>
    <row r="772" spans="8:17" ht="12.75">
      <c r="H772"/>
      <c r="I772"/>
      <c r="J772"/>
      <c r="O772" s="152"/>
      <c r="P772" s="152"/>
      <c r="Q772" s="153"/>
    </row>
    <row r="773" spans="8:17" ht="12.75">
      <c r="H773"/>
      <c r="I773"/>
      <c r="J773"/>
      <c r="O773" s="152"/>
      <c r="P773" s="152"/>
      <c r="Q773" s="153"/>
    </row>
    <row r="774" spans="8:17" ht="12.75">
      <c r="H774"/>
      <c r="I774"/>
      <c r="J774"/>
      <c r="O774" s="152"/>
      <c r="P774" s="152"/>
      <c r="Q774" s="153"/>
    </row>
    <row r="775" spans="8:17" ht="12.75">
      <c r="H775"/>
      <c r="I775"/>
      <c r="J775"/>
      <c r="O775" s="152"/>
      <c r="P775" s="152"/>
      <c r="Q775" s="153"/>
    </row>
    <row r="776" spans="8:17" ht="12.75">
      <c r="H776"/>
      <c r="I776"/>
      <c r="J776"/>
      <c r="O776" s="152"/>
      <c r="P776" s="152"/>
      <c r="Q776" s="153"/>
    </row>
    <row r="777" spans="8:17" ht="12.75">
      <c r="H777"/>
      <c r="I777"/>
      <c r="J777"/>
      <c r="O777" s="152"/>
      <c r="P777" s="152"/>
      <c r="Q777" s="153"/>
    </row>
    <row r="778" spans="8:17" ht="12.75">
      <c r="H778"/>
      <c r="I778"/>
      <c r="J778"/>
      <c r="O778" s="152"/>
      <c r="P778" s="152"/>
      <c r="Q778" s="153"/>
    </row>
    <row r="779" spans="8:17" ht="12.75">
      <c r="H779"/>
      <c r="I779"/>
      <c r="J779"/>
      <c r="O779" s="152"/>
      <c r="P779" s="152"/>
      <c r="Q779" s="153"/>
    </row>
    <row r="780" spans="8:17" ht="12.75">
      <c r="H780"/>
      <c r="I780"/>
      <c r="J780"/>
      <c r="O780" s="152"/>
      <c r="P780" s="152"/>
      <c r="Q780" s="153"/>
    </row>
    <row r="781" spans="8:17" ht="12.75">
      <c r="H781"/>
      <c r="I781"/>
      <c r="J781"/>
      <c r="O781" s="152"/>
      <c r="P781" s="152"/>
      <c r="Q781" s="153"/>
    </row>
    <row r="782" spans="8:17" ht="12.75">
      <c r="H782"/>
      <c r="I782"/>
      <c r="J782"/>
      <c r="O782" s="152"/>
      <c r="P782" s="152"/>
      <c r="Q782" s="153"/>
    </row>
    <row r="783" spans="8:17" ht="12.75">
      <c r="H783"/>
      <c r="I783"/>
      <c r="J783"/>
      <c r="O783" s="152"/>
      <c r="P783" s="152"/>
      <c r="Q783" s="153"/>
    </row>
    <row r="784" spans="8:17" ht="12.75">
      <c r="H784"/>
      <c r="I784"/>
      <c r="J784"/>
      <c r="O784" s="152"/>
      <c r="P784" s="152"/>
      <c r="Q784" s="153"/>
    </row>
    <row r="785" spans="8:17" ht="12.75">
      <c r="H785"/>
      <c r="I785"/>
      <c r="J785"/>
      <c r="O785" s="152"/>
      <c r="P785" s="152"/>
      <c r="Q785" s="153"/>
    </row>
    <row r="786" spans="8:17" ht="12.75">
      <c r="H786"/>
      <c r="I786"/>
      <c r="J786"/>
      <c r="O786" s="152"/>
      <c r="P786" s="152"/>
      <c r="Q786" s="153"/>
    </row>
    <row r="787" spans="8:17" ht="12.75">
      <c r="H787"/>
      <c r="I787"/>
      <c r="J787"/>
      <c r="O787" s="152"/>
      <c r="P787" s="152"/>
      <c r="Q787" s="153"/>
    </row>
    <row r="788" spans="8:17" ht="12.75">
      <c r="H788"/>
      <c r="I788"/>
      <c r="J788"/>
      <c r="O788" s="152"/>
      <c r="P788" s="152"/>
      <c r="Q788" s="153"/>
    </row>
    <row r="789" spans="8:17" ht="12.75">
      <c r="H789"/>
      <c r="I789"/>
      <c r="J789"/>
      <c r="O789" s="152"/>
      <c r="P789" s="152"/>
      <c r="Q789" s="153"/>
    </row>
    <row r="790" spans="8:17" ht="12.75">
      <c r="H790"/>
      <c r="I790"/>
      <c r="J790"/>
      <c r="O790" s="152"/>
      <c r="P790" s="152"/>
      <c r="Q790" s="153"/>
    </row>
    <row r="791" spans="8:17" ht="12.75">
      <c r="H791"/>
      <c r="I791"/>
      <c r="J791"/>
      <c r="O791" s="152"/>
      <c r="P791" s="152"/>
      <c r="Q791" s="153"/>
    </row>
    <row r="792" spans="8:17" ht="12.75">
      <c r="H792"/>
      <c r="I792"/>
      <c r="J792"/>
      <c r="O792" s="152"/>
      <c r="P792" s="152"/>
      <c r="Q792" s="153"/>
    </row>
    <row r="793" spans="8:17" ht="12.75">
      <c r="H793"/>
      <c r="I793"/>
      <c r="J793"/>
      <c r="O793" s="152"/>
      <c r="P793" s="152"/>
      <c r="Q793" s="153"/>
    </row>
    <row r="794" spans="8:17" ht="12.75">
      <c r="H794"/>
      <c r="I794"/>
      <c r="J794"/>
      <c r="O794" s="152"/>
      <c r="P794" s="152"/>
      <c r="Q794" s="153"/>
    </row>
    <row r="795" spans="8:17" ht="12.75">
      <c r="H795"/>
      <c r="I795"/>
      <c r="J795"/>
      <c r="O795" s="152"/>
      <c r="P795" s="152"/>
      <c r="Q795" s="153"/>
    </row>
    <row r="796" spans="8:17" ht="12.75">
      <c r="H796"/>
      <c r="I796"/>
      <c r="J796"/>
      <c r="O796" s="152"/>
      <c r="P796" s="152"/>
      <c r="Q796" s="153"/>
    </row>
    <row r="797" spans="8:17" ht="12.75">
      <c r="H797"/>
      <c r="I797"/>
      <c r="J797"/>
      <c r="O797" s="152"/>
      <c r="P797" s="152"/>
      <c r="Q797" s="153"/>
    </row>
    <row r="798" spans="8:17" ht="12.75">
      <c r="H798"/>
      <c r="I798"/>
      <c r="J798"/>
      <c r="O798" s="152"/>
      <c r="P798" s="152"/>
      <c r="Q798" s="153"/>
    </row>
    <row r="799" spans="8:17" ht="12.75">
      <c r="H799"/>
      <c r="I799"/>
      <c r="J799"/>
      <c r="O799" s="152"/>
      <c r="P799" s="152"/>
      <c r="Q799" s="153"/>
    </row>
    <row r="800" spans="8:17" ht="12.75">
      <c r="H800"/>
      <c r="I800"/>
      <c r="J800"/>
      <c r="O800" s="152"/>
      <c r="P800" s="152"/>
      <c r="Q800" s="153"/>
    </row>
    <row r="801" spans="8:17" ht="12.75">
      <c r="H801"/>
      <c r="I801"/>
      <c r="J801"/>
      <c r="O801" s="152"/>
      <c r="P801" s="152"/>
      <c r="Q801" s="153"/>
    </row>
    <row r="802" spans="8:17" ht="12.75">
      <c r="H802"/>
      <c r="I802"/>
      <c r="J802"/>
      <c r="O802" s="152"/>
      <c r="P802" s="152"/>
      <c r="Q802" s="153"/>
    </row>
    <row r="803" spans="8:17" ht="12.75">
      <c r="H803"/>
      <c r="I803"/>
      <c r="J803"/>
      <c r="O803" s="152"/>
      <c r="P803" s="152"/>
      <c r="Q803" s="153"/>
    </row>
    <row r="804" spans="8:17" ht="12.75">
      <c r="H804"/>
      <c r="I804"/>
      <c r="J804"/>
      <c r="O804" s="152"/>
      <c r="P804" s="152"/>
      <c r="Q804" s="153"/>
    </row>
  </sheetData>
  <sheetProtection formatCells="0" formatColumns="0" formatRows="0" insertColumns="0" insertRows="0" insertHyperlinks="0" deleteColumns="0" deleteRows="0" sort="0" autoFilter="0" pivotTables="0"/>
  <autoFilter ref="A12:T684"/>
  <mergeCells count="51">
    <mergeCell ref="A281:B281"/>
    <mergeCell ref="A187:B187"/>
    <mergeCell ref="A48:B48"/>
    <mergeCell ref="A252:B252"/>
    <mergeCell ref="A237:B237"/>
    <mergeCell ref="A193:B193"/>
    <mergeCell ref="A681:B681"/>
    <mergeCell ref="A225:B225"/>
    <mergeCell ref="A403:B403"/>
    <mergeCell ref="A80:B80"/>
    <mergeCell ref="A101:B101"/>
    <mergeCell ref="A129:B129"/>
    <mergeCell ref="A84:B84"/>
    <mergeCell ref="A178:B178"/>
    <mergeCell ref="A181:B181"/>
    <mergeCell ref="A185:B185"/>
    <mergeCell ref="A683:N683"/>
    <mergeCell ref="A4:S5"/>
    <mergeCell ref="B7:S7"/>
    <mergeCell ref="B8:S8"/>
    <mergeCell ref="A10:D10"/>
    <mergeCell ref="E10:S10"/>
    <mergeCell ref="A107:B107"/>
    <mergeCell ref="A168:B168"/>
    <mergeCell ref="A171:B171"/>
    <mergeCell ref="A110:B110"/>
    <mergeCell ref="A123:B123"/>
    <mergeCell ref="A50:B50"/>
    <mergeCell ref="A53:B53"/>
    <mergeCell ref="A73:B73"/>
    <mergeCell ref="A82:B82"/>
    <mergeCell ref="A92:B92"/>
    <mergeCell ref="A146:B146"/>
    <mergeCell ref="A274:B274"/>
    <mergeCell ref="A246:B246"/>
    <mergeCell ref="A204:B204"/>
    <mergeCell ref="A250:B250"/>
    <mergeCell ref="A160:B160"/>
    <mergeCell ref="A232:B232"/>
    <mergeCell ref="A202:B202"/>
    <mergeCell ref="A228:B228"/>
    <mergeCell ref="A149:B149"/>
    <mergeCell ref="A136:B136"/>
    <mergeCell ref="A165:B165"/>
    <mergeCell ref="A132:B132"/>
    <mergeCell ref="A217:B217"/>
    <mergeCell ref="A248:B248"/>
    <mergeCell ref="A211:B211"/>
    <mergeCell ref="A156:B156"/>
    <mergeCell ref="A175:B175"/>
    <mergeCell ref="A139:B139"/>
  </mergeCells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Нина Шарапова</cp:lastModifiedBy>
  <cp:lastPrinted>2019-03-13T08:12:38Z</cp:lastPrinted>
  <dcterms:modified xsi:type="dcterms:W3CDTF">2019-07-30T05:59:04Z</dcterms:modified>
  <cp:category/>
  <cp:version/>
  <cp:contentType/>
  <cp:contentStatus/>
</cp:coreProperties>
</file>