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190" tabRatio="338" activeTab="0"/>
  </bookViews>
  <sheets>
    <sheet name="Финансы" sheetId="1" r:id="rId1"/>
    <sheet name="Показатели и мероприят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<sst xmlns="http://schemas.openxmlformats.org/spreadsheetml/2006/main" count="161" uniqueCount="105">
  <si>
    <t>№</t>
  </si>
  <si>
    <t>всего</t>
  </si>
  <si>
    <t>в том числе</t>
  </si>
  <si>
    <t>фед. бюджет</t>
  </si>
  <si>
    <t>обл. бюджет</t>
  </si>
  <si>
    <t>местн. бюджет</t>
  </si>
  <si>
    <t>прочие источн.</t>
  </si>
  <si>
    <t>Всего:</t>
  </si>
  <si>
    <t>тыс.руб.</t>
  </si>
  <si>
    <t>Муниципальная программа "Развитие здравоохранения"</t>
  </si>
  <si>
    <t>Муниципальная программа "Развитие культуры и туризма"</t>
  </si>
  <si>
    <t>Муниципальная программа "Экономическое развитие "</t>
  </si>
  <si>
    <t>Муниципальная программа "Социальная поддержка граждан"</t>
  </si>
  <si>
    <t>Муниципальная программа "Управление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района"</t>
  </si>
  <si>
    <t>Муниципальная программа "Развитие образования"</t>
  </si>
  <si>
    <t>Муниципальная программа "Развитие транспортной системы"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</si>
  <si>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</si>
  <si>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Муниципальная программа "Обеспечение общественного порядка и противодействие преступности"</t>
  </si>
  <si>
    <t xml:space="preserve"> Муниципальная программа "Обеспечение качественными жилищно-коммунальными услугами населения Константиновского района"</t>
  </si>
  <si>
    <t>Муниципальная программа "Информационное общество"</t>
  </si>
  <si>
    <t>Муниципальная программа "Развитие физической культуры и спорта"</t>
  </si>
  <si>
    <t xml:space="preserve"> Муниципальная программа "Молодежь Константиновского района"</t>
  </si>
  <si>
    <t>Муниципальная программа "Энергоэффективность и развитие энергетики"</t>
  </si>
  <si>
    <t>Муниципальная долгосрочная целевая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</si>
  <si>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"Охрана окружающей среды и рациональное природопользование в Константиновском районе"</t>
  </si>
  <si>
    <t>Муниципальная программа "Муниципальная политика"</t>
  </si>
  <si>
    <t>Муниципальная программа "Доступная среда"</t>
  </si>
  <si>
    <t>Муниципальная программа "Поддержка казачьих обществ Константиновского района"</t>
  </si>
  <si>
    <t>Наименование муниципальной программы</t>
  </si>
  <si>
    <t>Реквизиты нормативноправового акта об утверждении муниципальной программы</t>
  </si>
  <si>
    <t xml:space="preserve">Исп. Телегина Е.В. </t>
  </si>
  <si>
    <t>Объём ассигнований</t>
  </si>
  <si>
    <t>Процент исполнения</t>
  </si>
  <si>
    <t>Удельный вес в общем объеме финансирования программ (касса)</t>
  </si>
  <si>
    <t>Таблица 1</t>
  </si>
  <si>
    <t>Таблица 2</t>
  </si>
  <si>
    <t>№ п/п</t>
  </si>
  <si>
    <t>достигнуто плановое значение</t>
  </si>
  <si>
    <t>не достигнуто плановое значение</t>
  </si>
  <si>
    <t>предусмотрено</t>
  </si>
  <si>
    <t>Основные мероприятия муниципальной программы с учётом подпрограмм</t>
  </si>
  <si>
    <t>удельный вес достигнутых показателей</t>
  </si>
  <si>
    <t>удельный вес выполнения основных мероприятий</t>
  </si>
  <si>
    <t>не выполнено</t>
  </si>
  <si>
    <t>выполнено, выполнено не в полном объёме</t>
  </si>
  <si>
    <t>высокий</t>
  </si>
  <si>
    <t>Уровень реализации программы (по методике оценки эффективности программы)</t>
  </si>
  <si>
    <t>Средний уровень выполнения мероприятий/показателей (индикаторов)</t>
  </si>
  <si>
    <t>удовлетворительный</t>
  </si>
  <si>
    <t>Оценка степени достижения целевых показателей муниципальных программ                                                                                                                                                                                                                                                    и степени выполнения основных мероприятий муниципальных программ Константиновского района</t>
  </si>
  <si>
    <t>Целевые показатели муниципальной программы с учётом подпрограмм</t>
  </si>
  <si>
    <t xml:space="preserve"> Муниципальная программа "Формирование законопослушного поведения участников дорожного движения"</t>
  </si>
  <si>
    <t>Муниципальная программа "Формирование законопослушного поведения участников дорожного движения"</t>
  </si>
  <si>
    <t>тел. 2-15-76</t>
  </si>
  <si>
    <t>Реквизиты нормативного акта об утверждении отчёта о реализации программы                                        за 2019 год</t>
  </si>
  <si>
    <t>Муниципальная программа "Территориальное планирование и обеспечение доступным и комфортным жильем населения Константиновского района"</t>
  </si>
  <si>
    <t>Постановление Администрации Константиновского района от 05.12.2018 № 1170</t>
  </si>
  <si>
    <t>Постановление  Администрации Константиновского района от 23.10.2018 № 996 (в ред. от 30.12.2019 № 1266)</t>
  </si>
  <si>
    <t>Сведения об использовании бюджетных ассигнований и внебюджетных средств на реализацию муниципальных программ Константиновского района за 2020 год</t>
  </si>
  <si>
    <t>Предусмотрено Программой на 2020 год</t>
  </si>
  <si>
    <t>Исполнено (кассовые расходы) на 2020 год</t>
  </si>
  <si>
    <t>Постановление Администрации Константиновского района от 22.10.2018 № 995 (в ред. от 30.12.2020 № 78/1396-П)</t>
  </si>
  <si>
    <t>Постановление Администрации Константиновского района от 25.10.2018 № 1010 (в ред. от 30.12.2020 № 78/1393-П)</t>
  </si>
  <si>
    <t>Постановление Администрации Константиновского района от 02.11.2018 № 1056 (в ред. от 05.06.2020 № 78/521-П)</t>
  </si>
  <si>
    <t>Постановление Администрации Константиновского района от 12.11.2018 № 1096 (в ред. от 30.12.2020 № 78/1384-П)</t>
  </si>
  <si>
    <t>Постановление Администрации Константиновского района от 22.10.2018 № 990 (в ред. от 20.10.2020 № 78/1015-П)</t>
  </si>
  <si>
    <t>Постановление Администрации Константиновского района от 06.11.2018 № 874 (в ред. от 22.12.2020 № 78/1322-П)</t>
  </si>
  <si>
    <t>Постановление Администрации Константиновского района от 20.11.2018 № 1119  (в ред. от 10.12.2020 № 78/1257-П)</t>
  </si>
  <si>
    <t>Постановление Администрации Константиновского района от 30.10.2018 № 1026  (в ред. от 07.12.2020 № 78/1233-П)</t>
  </si>
  <si>
    <t>Постановление Администрации Константиновского района от 29.10.2018 № 1019 (в ред. от 29.12.2020 № 78/1380-П)</t>
  </si>
  <si>
    <t>Постановление Администрации Константиновского района от 31.10.2018 № 1049 (в ред. от 30.12.2020 № 78/1383-П)</t>
  </si>
  <si>
    <t>Постановление Администрации Константиновского района от 02.11.2018 № 1054  (в ред. от 30.12.2020 № 78/1389-П)</t>
  </si>
  <si>
    <t>Постановление Администрации Константиновского района от 02.11.2018 № 1057 (в ред. от 06.10.2020 № 78/965-П)</t>
  </si>
  <si>
    <t>Постановление Администрации Константиновского района от25.10.2018 № 1013 (в ред. от 28.12.2020 № 78/1357-П)</t>
  </si>
  <si>
    <t>Постановление Администрации Константиновского района от 28.11.2018 № 1139 (в ред. от 09.12.2020 № 78/1245-П)</t>
  </si>
  <si>
    <t>Постановление Администрации Константиновского района от 05.12.2018  № 1172 (в ред. от 04.08.2020 № 78/723-П)</t>
  </si>
  <si>
    <t>Постановление Администрации Константиновского района от 11.11.2019 № 1025 (в ред. от 28.12.2020 № 78/1366-П)</t>
  </si>
  <si>
    <t>Постановление Администрации Константиновского района от 02.11.2018 № 1055 (в ред. от 30.12.2020 № 78/1381-П)</t>
  </si>
  <si>
    <t>Постановление Администрации Константиновского района от 15.10.2018 № 973 (в ред. от 30.12.2020 № 78/1382-П)</t>
  </si>
  <si>
    <t xml:space="preserve">Постановление  Администрации Константиновского района от 05.12.2018 № 1169 </t>
  </si>
  <si>
    <t>Постановление  Администрации Константиновского района от 11.11.2019 № 1024</t>
  </si>
  <si>
    <t>Муниципальная программа "Комплексное развитие сельских территорий"</t>
  </si>
  <si>
    <t>№ 78/244-П от 19.03.2021</t>
  </si>
  <si>
    <t>№ 78/235-П от 18.03.2020</t>
  </si>
  <si>
    <t>№ 78/246-П от 19.03.2021</t>
  </si>
  <si>
    <t>№ 78/300-П от 02.04.2021</t>
  </si>
  <si>
    <t>№ 78/181-П от 10.03.2021</t>
  </si>
  <si>
    <t>№ 78/128-П от 25.02.2021</t>
  </si>
  <si>
    <t>№ 78/140-П от 02.03.2021</t>
  </si>
  <si>
    <t>№ 78/231-П от 17.03.2021</t>
  </si>
  <si>
    <t>№ 78/183-П от 11.03.2021</t>
  </si>
  <si>
    <t>№ 78/182-П от 11.03.2021</t>
  </si>
  <si>
    <t>№ 78/190-П от 15.03.2021</t>
  </si>
  <si>
    <t>№ 78/191-П от 15.03.2021</t>
  </si>
  <si>
    <t>№ 78/234-П от 18.03.2021</t>
  </si>
  <si>
    <t>№ 78/243-П от 19.03.2021</t>
  </si>
  <si>
    <t>№ 78/257-П от 23.03.2021</t>
  </si>
  <si>
    <t>№ 78/276-П от 29.03.2021</t>
  </si>
  <si>
    <t>№ 78/272-П от 26.03.2021</t>
  </si>
  <si>
    <t>№ 78/245-П от 19.03.2021</t>
  </si>
  <si>
    <t>№ 78/406-П от 22.04.2021</t>
  </si>
  <si>
    <t>№ 78/413-П от 22.04.2021</t>
  </si>
  <si>
    <t>-</t>
  </si>
  <si>
    <t>№ 78/517-П от 24.05.2021</t>
  </si>
  <si>
    <t>Муниципальная программа "Молодежная политика и социальная активность"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</si>
</sst>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0"/>
  </numFmts>
  <fonts count="52"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top" wrapText="1"/>
    </xf>
    <xf numFmtId="179" fontId="10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179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179" fontId="15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179" fontId="10" fillId="0" borderId="10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78" zoomScaleNormal="70" zoomScaleSheetLayoutView="78" zoomScalePageLayoutView="0" workbookViewId="0" topLeftCell="A31">
      <selection activeCell="I13" sqref="I13"/>
    </sheetView>
  </sheetViews>
  <sheetFormatPr defaultColWidth="11.7109375" defaultRowHeight="12.75"/>
  <cols>
    <col min="1" max="1" width="4.7109375" style="1" customWidth="1"/>
    <col min="2" max="2" width="39.421875" style="2" customWidth="1"/>
    <col min="3" max="3" width="45.421875" style="2" customWidth="1"/>
    <col min="4" max="4" width="14.57421875" style="1" customWidth="1"/>
    <col min="5" max="5" width="12.8515625" style="1" customWidth="1"/>
    <col min="6" max="6" width="15.421875" style="1" customWidth="1"/>
    <col min="7" max="7" width="12.7109375" style="1" customWidth="1"/>
    <col min="8" max="8" width="13.28125" style="1" customWidth="1"/>
    <col min="9" max="9" width="14.00390625" style="1" customWidth="1"/>
    <col min="10" max="10" width="13.57421875" style="1" customWidth="1"/>
    <col min="11" max="11" width="12.8515625" style="1" customWidth="1"/>
    <col min="12" max="12" width="13.57421875" style="1" customWidth="1"/>
    <col min="13" max="13" width="13.140625" style="1" customWidth="1"/>
    <col min="14" max="14" width="16.8515625" style="1" customWidth="1"/>
    <col min="15" max="15" width="17.421875" style="1" customWidth="1"/>
    <col min="16" max="16384" width="11.7109375" style="1" customWidth="1"/>
  </cols>
  <sheetData>
    <row r="1" spans="14:15" ht="20.25">
      <c r="N1" s="33" t="s">
        <v>34</v>
      </c>
      <c r="O1" s="33"/>
    </row>
    <row r="3" spans="1:15" ht="18">
      <c r="A3" s="6"/>
      <c r="B3" s="31" t="s">
        <v>58</v>
      </c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</row>
    <row r="4" spans="1:15" ht="15" customHeight="1">
      <c r="A4" s="6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</row>
    <row r="5" spans="1:15" ht="22.5" customHeight="1">
      <c r="A5" s="6"/>
      <c r="B5" s="34"/>
      <c r="C5" s="35"/>
      <c r="D5" s="35"/>
      <c r="E5" s="35"/>
      <c r="F5" s="35"/>
      <c r="G5" s="35"/>
      <c r="H5" s="35"/>
      <c r="I5" s="35"/>
      <c r="J5" s="35"/>
      <c r="K5" s="35"/>
      <c r="L5" s="6"/>
      <c r="M5" s="6"/>
      <c r="N5" s="6"/>
      <c r="O5" s="6"/>
    </row>
    <row r="6" spans="1:15" s="4" customFormat="1" ht="18.75">
      <c r="A6" s="44"/>
      <c r="B6" s="44"/>
      <c r="C6" s="44"/>
      <c r="D6" s="45"/>
      <c r="E6" s="44"/>
      <c r="F6" s="46"/>
      <c r="G6" s="46"/>
      <c r="H6" s="44"/>
      <c r="I6" s="46"/>
      <c r="J6" s="44"/>
      <c r="K6" s="44"/>
      <c r="L6" s="44"/>
      <c r="M6" s="44"/>
      <c r="N6" s="44"/>
      <c r="O6" s="44" t="s">
        <v>8</v>
      </c>
    </row>
    <row r="7" spans="1:15" s="5" customFormat="1" ht="18.75">
      <c r="A7" s="47" t="s">
        <v>0</v>
      </c>
      <c r="B7" s="48" t="s">
        <v>28</v>
      </c>
      <c r="C7" s="47" t="s">
        <v>29</v>
      </c>
      <c r="D7" s="49" t="s">
        <v>31</v>
      </c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</row>
    <row r="8" spans="1:15" s="5" customFormat="1" ht="23.25" customHeight="1">
      <c r="A8" s="47"/>
      <c r="B8" s="48"/>
      <c r="C8" s="47"/>
      <c r="D8" s="47" t="s">
        <v>59</v>
      </c>
      <c r="E8" s="47"/>
      <c r="F8" s="47"/>
      <c r="G8" s="47"/>
      <c r="H8" s="47"/>
      <c r="I8" s="47" t="s">
        <v>60</v>
      </c>
      <c r="J8" s="47"/>
      <c r="K8" s="47"/>
      <c r="L8" s="47"/>
      <c r="M8" s="47"/>
      <c r="N8" s="53" t="s">
        <v>32</v>
      </c>
      <c r="O8" s="54" t="s">
        <v>33</v>
      </c>
    </row>
    <row r="9" spans="1:15" s="5" customFormat="1" ht="18.75">
      <c r="A9" s="47"/>
      <c r="B9" s="48"/>
      <c r="C9" s="47"/>
      <c r="D9" s="47" t="s">
        <v>1</v>
      </c>
      <c r="E9" s="47" t="s">
        <v>2</v>
      </c>
      <c r="F9" s="47"/>
      <c r="G9" s="47"/>
      <c r="H9" s="47"/>
      <c r="I9" s="47" t="s">
        <v>1</v>
      </c>
      <c r="J9" s="47" t="s">
        <v>2</v>
      </c>
      <c r="K9" s="47"/>
      <c r="L9" s="47"/>
      <c r="M9" s="47"/>
      <c r="N9" s="55"/>
      <c r="O9" s="56"/>
    </row>
    <row r="10" spans="1:15" s="5" customFormat="1" ht="72.75" customHeight="1">
      <c r="A10" s="47"/>
      <c r="B10" s="48"/>
      <c r="C10" s="47"/>
      <c r="D10" s="47"/>
      <c r="E10" s="57" t="s">
        <v>3</v>
      </c>
      <c r="F10" s="57" t="s">
        <v>4</v>
      </c>
      <c r="G10" s="57" t="s">
        <v>5</v>
      </c>
      <c r="H10" s="57" t="s">
        <v>6</v>
      </c>
      <c r="I10" s="47"/>
      <c r="J10" s="57" t="s">
        <v>3</v>
      </c>
      <c r="K10" s="57" t="s">
        <v>4</v>
      </c>
      <c r="L10" s="57" t="s">
        <v>5</v>
      </c>
      <c r="M10" s="57" t="s">
        <v>6</v>
      </c>
      <c r="N10" s="58"/>
      <c r="O10" s="59"/>
    </row>
    <row r="11" spans="1:15" s="5" customFormat="1" ht="18.75">
      <c r="A11" s="57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10</v>
      </c>
      <c r="K11" s="57">
        <v>11</v>
      </c>
      <c r="L11" s="57">
        <v>12</v>
      </c>
      <c r="M11" s="57">
        <v>13</v>
      </c>
      <c r="N11" s="60">
        <v>14</v>
      </c>
      <c r="O11" s="60">
        <v>15</v>
      </c>
    </row>
    <row r="12" spans="1:15" s="5" customFormat="1" ht="19.5" customHeight="1">
      <c r="A12" s="61"/>
      <c r="B12" s="62" t="s">
        <v>7</v>
      </c>
      <c r="C12" s="61"/>
      <c r="D12" s="63">
        <f>SUM(D13:D34)</f>
        <v>1995838.2999999998</v>
      </c>
      <c r="E12" s="63">
        <f aca="true" t="shared" si="0" ref="E12:M12">SUM(E13:E34)</f>
        <v>264267.9</v>
      </c>
      <c r="F12" s="63">
        <f t="shared" si="0"/>
        <v>1048954.3999999997</v>
      </c>
      <c r="G12" s="63">
        <f t="shared" si="0"/>
        <v>343637.79999999993</v>
      </c>
      <c r="H12" s="63">
        <f t="shared" si="0"/>
        <v>338978.2</v>
      </c>
      <c r="I12" s="63">
        <f t="shared" si="0"/>
        <v>1890430.52</v>
      </c>
      <c r="J12" s="63">
        <f t="shared" si="0"/>
        <v>261722.00000000003</v>
      </c>
      <c r="K12" s="63">
        <f t="shared" si="0"/>
        <v>891232.2199999999</v>
      </c>
      <c r="L12" s="63">
        <f t="shared" si="0"/>
        <v>318458.3</v>
      </c>
      <c r="M12" s="63">
        <f t="shared" si="0"/>
        <v>419018.00000000006</v>
      </c>
      <c r="N12" s="64">
        <f aca="true" t="shared" si="1" ref="N12:N32">I12/D12*100</f>
        <v>94.71862124301353</v>
      </c>
      <c r="O12" s="65">
        <f>SUM(O13:O34)</f>
        <v>100</v>
      </c>
    </row>
    <row r="13" spans="1:15" s="22" customFormat="1" ht="75">
      <c r="A13" s="66">
        <v>1</v>
      </c>
      <c r="B13" s="67" t="s">
        <v>9</v>
      </c>
      <c r="C13" s="57" t="s">
        <v>61</v>
      </c>
      <c r="D13" s="68">
        <f aca="true" t="shared" si="2" ref="D13:D32">SUM(E13:H13)</f>
        <v>185060.5</v>
      </c>
      <c r="E13" s="68">
        <v>7905.4</v>
      </c>
      <c r="F13" s="68">
        <v>9976</v>
      </c>
      <c r="G13" s="68">
        <v>6968.3</v>
      </c>
      <c r="H13" s="69">
        <v>160210.8</v>
      </c>
      <c r="I13" s="68">
        <f aca="true" t="shared" si="3" ref="I13:I32">SUM(J13:M13)</f>
        <v>163436</v>
      </c>
      <c r="J13" s="68">
        <v>7496.7</v>
      </c>
      <c r="K13" s="68">
        <v>9704.5</v>
      </c>
      <c r="L13" s="68">
        <v>2465.9</v>
      </c>
      <c r="M13" s="68">
        <v>143768.9</v>
      </c>
      <c r="N13" s="70">
        <f t="shared" si="1"/>
        <v>88.31490242380194</v>
      </c>
      <c r="O13" s="70">
        <f>I13/I12*100</f>
        <v>8.645438077248139</v>
      </c>
    </row>
    <row r="14" spans="1:15" s="22" customFormat="1" ht="75">
      <c r="A14" s="66">
        <v>2</v>
      </c>
      <c r="B14" s="67" t="s">
        <v>14</v>
      </c>
      <c r="C14" s="57" t="s">
        <v>62</v>
      </c>
      <c r="D14" s="68">
        <f t="shared" si="2"/>
        <v>519964.6</v>
      </c>
      <c r="E14" s="68">
        <v>6410.6</v>
      </c>
      <c r="F14" s="68">
        <v>327246.3</v>
      </c>
      <c r="G14" s="68">
        <v>175317.5</v>
      </c>
      <c r="H14" s="68">
        <v>10990.2</v>
      </c>
      <c r="I14" s="68">
        <f t="shared" si="3"/>
        <v>519461</v>
      </c>
      <c r="J14" s="68">
        <v>6264</v>
      </c>
      <c r="K14" s="68">
        <v>326908.6</v>
      </c>
      <c r="L14" s="68">
        <v>175298.2</v>
      </c>
      <c r="M14" s="68">
        <v>10990.2</v>
      </c>
      <c r="N14" s="70">
        <f t="shared" si="1"/>
        <v>99.90314725271683</v>
      </c>
      <c r="O14" s="70">
        <f>I14/I12*100</f>
        <v>27.478449723716903</v>
      </c>
    </row>
    <row r="15" spans="1:15" s="22" customFormat="1" ht="75">
      <c r="A15" s="66">
        <v>3</v>
      </c>
      <c r="B15" s="67" t="s">
        <v>21</v>
      </c>
      <c r="C15" s="57" t="s">
        <v>63</v>
      </c>
      <c r="D15" s="68">
        <f t="shared" si="2"/>
        <v>394.90000000000003</v>
      </c>
      <c r="E15" s="68">
        <v>0</v>
      </c>
      <c r="F15" s="68">
        <v>102.8</v>
      </c>
      <c r="G15" s="68">
        <v>292.1</v>
      </c>
      <c r="H15" s="68">
        <v>0</v>
      </c>
      <c r="I15" s="68">
        <f t="shared" si="3"/>
        <v>394.6</v>
      </c>
      <c r="J15" s="68">
        <v>0</v>
      </c>
      <c r="K15" s="68">
        <v>102.8</v>
      </c>
      <c r="L15" s="68">
        <v>291.8</v>
      </c>
      <c r="M15" s="68">
        <v>0</v>
      </c>
      <c r="N15" s="70">
        <f t="shared" si="1"/>
        <v>99.92403140035452</v>
      </c>
      <c r="O15" s="70">
        <f>I15/I12*100</f>
        <v>0.02087355212610512</v>
      </c>
    </row>
    <row r="16" spans="1:15" s="22" customFormat="1" ht="75">
      <c r="A16" s="66">
        <v>4</v>
      </c>
      <c r="B16" s="67" t="s">
        <v>12</v>
      </c>
      <c r="C16" s="57" t="s">
        <v>64</v>
      </c>
      <c r="D16" s="68">
        <f t="shared" si="2"/>
        <v>444939.80000000005</v>
      </c>
      <c r="E16" s="68">
        <v>162418.6</v>
      </c>
      <c r="F16" s="68">
        <v>261447.3</v>
      </c>
      <c r="G16" s="68">
        <v>6803.9</v>
      </c>
      <c r="H16" s="68">
        <v>14270</v>
      </c>
      <c r="I16" s="68">
        <f t="shared" si="3"/>
        <v>437465.5</v>
      </c>
      <c r="J16" s="68">
        <v>161293.1</v>
      </c>
      <c r="K16" s="68">
        <v>255463.5</v>
      </c>
      <c r="L16" s="68">
        <v>6723.7</v>
      </c>
      <c r="M16" s="68">
        <v>13985.2</v>
      </c>
      <c r="N16" s="70">
        <f t="shared" si="1"/>
        <v>98.32015477149942</v>
      </c>
      <c r="O16" s="70">
        <f>I16/I12*100</f>
        <v>23.141051489160258</v>
      </c>
    </row>
    <row r="17" spans="1:15" s="22" customFormat="1" ht="75">
      <c r="A17" s="66">
        <v>5</v>
      </c>
      <c r="B17" s="67" t="s">
        <v>26</v>
      </c>
      <c r="C17" s="57" t="s">
        <v>65</v>
      </c>
      <c r="D17" s="68">
        <f t="shared" si="2"/>
        <v>850.2</v>
      </c>
      <c r="E17" s="68">
        <v>3.9</v>
      </c>
      <c r="F17" s="68">
        <v>802.1</v>
      </c>
      <c r="G17" s="68">
        <v>44.2</v>
      </c>
      <c r="H17" s="68">
        <v>0</v>
      </c>
      <c r="I17" s="68">
        <f t="shared" si="3"/>
        <v>848.4000000000001</v>
      </c>
      <c r="J17" s="68">
        <v>2.2</v>
      </c>
      <c r="K17" s="68">
        <v>802</v>
      </c>
      <c r="L17" s="68">
        <v>44.2</v>
      </c>
      <c r="M17" s="68">
        <v>0</v>
      </c>
      <c r="N17" s="70">
        <f t="shared" si="1"/>
        <v>99.78828510938604</v>
      </c>
      <c r="O17" s="70">
        <f>I17/I12*100</f>
        <v>0.04487866605115961</v>
      </c>
    </row>
    <row r="18" spans="1:15" s="22" customFormat="1" ht="112.5">
      <c r="A18" s="66">
        <v>6</v>
      </c>
      <c r="B18" s="67" t="s">
        <v>55</v>
      </c>
      <c r="C18" s="57" t="s">
        <v>66</v>
      </c>
      <c r="D18" s="68">
        <f t="shared" si="2"/>
        <v>62078.399999999994</v>
      </c>
      <c r="E18" s="68">
        <v>32544.7</v>
      </c>
      <c r="F18" s="68">
        <v>26370</v>
      </c>
      <c r="G18" s="68">
        <v>3163.7</v>
      </c>
      <c r="H18" s="68">
        <v>0</v>
      </c>
      <c r="I18" s="68">
        <f t="shared" si="3"/>
        <v>62059.899999999994</v>
      </c>
      <c r="J18" s="68">
        <v>32540.3</v>
      </c>
      <c r="K18" s="68">
        <v>26361.4</v>
      </c>
      <c r="L18" s="68">
        <v>3158.2</v>
      </c>
      <c r="M18" s="68">
        <v>0</v>
      </c>
      <c r="N18" s="70">
        <f t="shared" si="1"/>
        <v>99.97019897420036</v>
      </c>
      <c r="O18" s="70">
        <f>I18/I12*100</f>
        <v>3.2828447987604426</v>
      </c>
    </row>
    <row r="19" spans="1:15" s="22" customFormat="1" ht="93.75">
      <c r="A19" s="66">
        <v>7</v>
      </c>
      <c r="B19" s="67" t="s">
        <v>18</v>
      </c>
      <c r="C19" s="57" t="s">
        <v>67</v>
      </c>
      <c r="D19" s="68">
        <f t="shared" si="2"/>
        <v>87913.20000000001</v>
      </c>
      <c r="E19" s="68">
        <v>38704.3</v>
      </c>
      <c r="F19" s="68">
        <v>6740.8</v>
      </c>
      <c r="G19" s="68">
        <v>42468.1</v>
      </c>
      <c r="H19" s="68">
        <v>0</v>
      </c>
      <c r="I19" s="68">
        <f t="shared" si="3"/>
        <v>70054.6</v>
      </c>
      <c r="J19" s="71">
        <v>38627</v>
      </c>
      <c r="K19" s="68">
        <v>6732.7</v>
      </c>
      <c r="L19" s="68">
        <v>24694.9</v>
      </c>
      <c r="M19" s="68">
        <v>0</v>
      </c>
      <c r="N19" s="70">
        <f t="shared" si="1"/>
        <v>79.68609947084168</v>
      </c>
      <c r="O19" s="70">
        <f>I19/I12*100</f>
        <v>3.7057484662276825</v>
      </c>
    </row>
    <row r="20" spans="1:15" s="22" customFormat="1" ht="75">
      <c r="A20" s="66">
        <v>8</v>
      </c>
      <c r="B20" s="67" t="s">
        <v>17</v>
      </c>
      <c r="C20" s="57" t="s">
        <v>68</v>
      </c>
      <c r="D20" s="68">
        <f t="shared" si="2"/>
        <v>73.3</v>
      </c>
      <c r="E20" s="68">
        <v>0</v>
      </c>
      <c r="F20" s="68">
        <v>0</v>
      </c>
      <c r="G20" s="68">
        <v>73.3</v>
      </c>
      <c r="H20" s="68">
        <v>0</v>
      </c>
      <c r="I20" s="68">
        <f t="shared" si="3"/>
        <v>73.3</v>
      </c>
      <c r="J20" s="68">
        <v>0</v>
      </c>
      <c r="K20" s="68">
        <v>0</v>
      </c>
      <c r="L20" s="68">
        <v>73.3</v>
      </c>
      <c r="M20" s="68">
        <v>0</v>
      </c>
      <c r="N20" s="70">
        <f t="shared" si="1"/>
        <v>100</v>
      </c>
      <c r="O20" s="70">
        <f>I20/I12*100</f>
        <v>0.003877423646334275</v>
      </c>
    </row>
    <row r="21" spans="1:15" s="22" customFormat="1" ht="131.25">
      <c r="A21" s="66">
        <v>9</v>
      </c>
      <c r="B21" s="67" t="s">
        <v>23</v>
      </c>
      <c r="C21" s="57" t="s">
        <v>69</v>
      </c>
      <c r="D21" s="68">
        <f t="shared" si="2"/>
        <v>4519.4</v>
      </c>
      <c r="E21" s="68">
        <v>0</v>
      </c>
      <c r="F21" s="68">
        <v>0</v>
      </c>
      <c r="G21" s="68">
        <v>4519.4</v>
      </c>
      <c r="H21" s="68">
        <v>0</v>
      </c>
      <c r="I21" s="68">
        <f t="shared" si="3"/>
        <v>4409</v>
      </c>
      <c r="J21" s="68">
        <v>0</v>
      </c>
      <c r="K21" s="68">
        <v>0</v>
      </c>
      <c r="L21" s="68">
        <v>4409</v>
      </c>
      <c r="M21" s="68">
        <v>0</v>
      </c>
      <c r="N21" s="70">
        <f t="shared" si="1"/>
        <v>97.55719785812276</v>
      </c>
      <c r="O21" s="70">
        <f>I21/I12*100</f>
        <v>0.23322729681702342</v>
      </c>
    </row>
    <row r="22" spans="1:15" s="22" customFormat="1" ht="75">
      <c r="A22" s="66">
        <v>10</v>
      </c>
      <c r="B22" s="67" t="s">
        <v>10</v>
      </c>
      <c r="C22" s="57" t="s">
        <v>70</v>
      </c>
      <c r="D22" s="68">
        <f t="shared" si="2"/>
        <v>105100.3</v>
      </c>
      <c r="E22" s="68">
        <v>5604.4</v>
      </c>
      <c r="F22" s="68">
        <v>42059.7</v>
      </c>
      <c r="G22" s="68">
        <v>57129</v>
      </c>
      <c r="H22" s="68">
        <v>307.2</v>
      </c>
      <c r="I22" s="68">
        <f t="shared" si="3"/>
        <v>104535.5</v>
      </c>
      <c r="J22" s="68">
        <v>5264</v>
      </c>
      <c r="K22" s="68">
        <v>41845.2</v>
      </c>
      <c r="L22" s="68">
        <v>57119.2</v>
      </c>
      <c r="M22" s="68">
        <v>307.1</v>
      </c>
      <c r="N22" s="70">
        <f t="shared" si="1"/>
        <v>99.46260857485657</v>
      </c>
      <c r="O22" s="70">
        <f>I22/I12*100</f>
        <v>5.5297192303052745</v>
      </c>
    </row>
    <row r="23" spans="1:15" s="22" customFormat="1" ht="93.75">
      <c r="A23" s="66">
        <v>11</v>
      </c>
      <c r="B23" s="67" t="s">
        <v>24</v>
      </c>
      <c r="C23" s="57" t="s">
        <v>71</v>
      </c>
      <c r="D23" s="68">
        <f t="shared" si="2"/>
        <v>643.1</v>
      </c>
      <c r="E23" s="68">
        <v>0</v>
      </c>
      <c r="F23" s="68">
        <v>0</v>
      </c>
      <c r="G23" s="68">
        <v>643.1</v>
      </c>
      <c r="H23" s="68">
        <v>0</v>
      </c>
      <c r="I23" s="68">
        <f t="shared" si="3"/>
        <v>643.1</v>
      </c>
      <c r="J23" s="68">
        <v>0</v>
      </c>
      <c r="K23" s="68">
        <v>0</v>
      </c>
      <c r="L23" s="68">
        <v>643.1</v>
      </c>
      <c r="M23" s="68">
        <v>0</v>
      </c>
      <c r="N23" s="70">
        <f t="shared" si="1"/>
        <v>100</v>
      </c>
      <c r="O23" s="70">
        <f>I23/I12*100</f>
        <v>0.034018705961222</v>
      </c>
    </row>
    <row r="24" spans="1:15" s="22" customFormat="1" ht="75">
      <c r="A24" s="66">
        <v>12</v>
      </c>
      <c r="B24" s="67" t="s">
        <v>20</v>
      </c>
      <c r="C24" s="57" t="s">
        <v>72</v>
      </c>
      <c r="D24" s="68">
        <f t="shared" si="2"/>
        <v>81737.40000000001</v>
      </c>
      <c r="E24" s="68">
        <v>10676</v>
      </c>
      <c r="F24" s="68">
        <v>62272.1</v>
      </c>
      <c r="G24" s="68">
        <v>8789.3</v>
      </c>
      <c r="H24" s="68">
        <v>0</v>
      </c>
      <c r="I24" s="68">
        <f t="shared" si="3"/>
        <v>79604.20000000001</v>
      </c>
      <c r="J24" s="68">
        <v>10234.7</v>
      </c>
      <c r="K24" s="68">
        <v>60677.4</v>
      </c>
      <c r="L24" s="68">
        <v>8692.1</v>
      </c>
      <c r="M24" s="68">
        <v>0</v>
      </c>
      <c r="N24" s="70">
        <f t="shared" si="1"/>
        <v>97.39017879208293</v>
      </c>
      <c r="O24" s="70">
        <f>I24/I12*100</f>
        <v>4.210903239120368</v>
      </c>
    </row>
    <row r="25" spans="1:15" s="22" customFormat="1" ht="75">
      <c r="A25" s="66">
        <v>13</v>
      </c>
      <c r="B25" s="67" t="s">
        <v>11</v>
      </c>
      <c r="C25" s="57" t="s">
        <v>73</v>
      </c>
      <c r="D25" s="68">
        <f t="shared" si="2"/>
        <v>68.1</v>
      </c>
      <c r="E25" s="68">
        <v>0</v>
      </c>
      <c r="F25" s="68">
        <v>0</v>
      </c>
      <c r="G25" s="68">
        <v>68.1</v>
      </c>
      <c r="H25" s="68">
        <v>0</v>
      </c>
      <c r="I25" s="68">
        <f t="shared" si="3"/>
        <v>68.1</v>
      </c>
      <c r="J25" s="68">
        <v>0</v>
      </c>
      <c r="K25" s="68">
        <v>0</v>
      </c>
      <c r="L25" s="68">
        <v>68.1</v>
      </c>
      <c r="M25" s="68">
        <v>0</v>
      </c>
      <c r="N25" s="70">
        <f t="shared" si="1"/>
        <v>100</v>
      </c>
      <c r="O25" s="70">
        <f>I25/I12*100</f>
        <v>0.003602354028858992</v>
      </c>
    </row>
    <row r="26" spans="1:15" s="22" customFormat="1" ht="75">
      <c r="A26" s="66">
        <v>14</v>
      </c>
      <c r="B26" s="67" t="s">
        <v>19</v>
      </c>
      <c r="C26" s="57" t="s">
        <v>74</v>
      </c>
      <c r="D26" s="68">
        <f t="shared" si="2"/>
        <v>8330.5</v>
      </c>
      <c r="E26" s="68">
        <v>0</v>
      </c>
      <c r="F26" s="68">
        <v>210.7</v>
      </c>
      <c r="G26" s="68">
        <v>8119.8</v>
      </c>
      <c r="H26" s="68">
        <v>0</v>
      </c>
      <c r="I26" s="68">
        <f t="shared" si="3"/>
        <v>8327.5</v>
      </c>
      <c r="J26" s="68">
        <v>0</v>
      </c>
      <c r="K26" s="68">
        <v>207.9</v>
      </c>
      <c r="L26" s="68">
        <v>8119.6</v>
      </c>
      <c r="M26" s="68">
        <v>0</v>
      </c>
      <c r="N26" s="70">
        <f t="shared" si="1"/>
        <v>99.96398775583698</v>
      </c>
      <c r="O26" s="70">
        <f>I26/I12*100</f>
        <v>0.4405081229856573</v>
      </c>
    </row>
    <row r="27" spans="1:15" s="22" customFormat="1" ht="75">
      <c r="A27" s="66">
        <v>15</v>
      </c>
      <c r="B27" s="67" t="s">
        <v>15</v>
      </c>
      <c r="C27" s="57" t="s">
        <v>75</v>
      </c>
      <c r="D27" s="68">
        <f t="shared" si="2"/>
        <v>313143</v>
      </c>
      <c r="E27" s="68">
        <v>0</v>
      </c>
      <c r="F27" s="68">
        <v>293444</v>
      </c>
      <c r="G27" s="68">
        <v>19699</v>
      </c>
      <c r="H27" s="68">
        <v>0</v>
      </c>
      <c r="I27" s="68">
        <f t="shared" si="3"/>
        <v>163236.3</v>
      </c>
      <c r="J27" s="68">
        <v>0</v>
      </c>
      <c r="K27" s="68">
        <v>145912.4</v>
      </c>
      <c r="L27" s="68">
        <v>17323.9</v>
      </c>
      <c r="M27" s="68">
        <v>0</v>
      </c>
      <c r="N27" s="70">
        <f t="shared" si="1"/>
        <v>52.12835669326793</v>
      </c>
      <c r="O27" s="70">
        <f>I27/I12*100</f>
        <v>8.63487434597702</v>
      </c>
    </row>
    <row r="28" spans="1:15" s="22" customFormat="1" ht="112.5">
      <c r="A28" s="66">
        <v>16</v>
      </c>
      <c r="B28" s="67" t="s">
        <v>16</v>
      </c>
      <c r="C28" s="57" t="s">
        <v>76</v>
      </c>
      <c r="D28" s="68">
        <f t="shared" si="2"/>
        <v>151424.7</v>
      </c>
      <c r="E28" s="68">
        <v>0</v>
      </c>
      <c r="F28" s="68">
        <v>1424.7</v>
      </c>
      <c r="G28" s="68">
        <v>0</v>
      </c>
      <c r="H28" s="68">
        <v>150000</v>
      </c>
      <c r="I28" s="68">
        <f t="shared" si="3"/>
        <v>250519.02000000002</v>
      </c>
      <c r="J28" s="68">
        <v>0</v>
      </c>
      <c r="K28" s="68">
        <v>1300.82</v>
      </c>
      <c r="L28" s="68">
        <v>0</v>
      </c>
      <c r="M28" s="68">
        <v>249218.2</v>
      </c>
      <c r="N28" s="70">
        <f t="shared" si="1"/>
        <v>165.4413183582335</v>
      </c>
      <c r="O28" s="70">
        <f>I28/I12*100</f>
        <v>13.251955961862064</v>
      </c>
    </row>
    <row r="29" spans="1:15" s="22" customFormat="1" ht="56.25">
      <c r="A29" s="66">
        <v>17</v>
      </c>
      <c r="B29" s="67" t="s">
        <v>22</v>
      </c>
      <c r="C29" s="57" t="s">
        <v>56</v>
      </c>
      <c r="D29" s="68">
        <f t="shared" si="2"/>
        <v>0</v>
      </c>
      <c r="E29" s="68">
        <v>0</v>
      </c>
      <c r="F29" s="68">
        <v>0</v>
      </c>
      <c r="G29" s="68">
        <v>0</v>
      </c>
      <c r="H29" s="68">
        <v>0</v>
      </c>
      <c r="I29" s="68">
        <f t="shared" si="3"/>
        <v>0</v>
      </c>
      <c r="J29" s="68">
        <v>0</v>
      </c>
      <c r="K29" s="68">
        <v>0</v>
      </c>
      <c r="L29" s="68">
        <v>0</v>
      </c>
      <c r="M29" s="68">
        <v>0</v>
      </c>
      <c r="N29" s="70">
        <v>0</v>
      </c>
      <c r="O29" s="70">
        <f>I29/I12*100</f>
        <v>0</v>
      </c>
    </row>
    <row r="30" spans="1:15" s="22" customFormat="1" ht="75">
      <c r="A30" s="66">
        <v>18</v>
      </c>
      <c r="B30" s="67" t="s">
        <v>25</v>
      </c>
      <c r="C30" s="57" t="s">
        <v>77</v>
      </c>
      <c r="D30" s="68">
        <f t="shared" si="2"/>
        <v>703.8</v>
      </c>
      <c r="E30" s="68">
        <v>0</v>
      </c>
      <c r="F30" s="68">
        <v>0</v>
      </c>
      <c r="G30" s="68">
        <v>703.8</v>
      </c>
      <c r="H30" s="68">
        <v>0</v>
      </c>
      <c r="I30" s="68">
        <f t="shared" si="3"/>
        <v>703.7</v>
      </c>
      <c r="J30" s="68">
        <v>0</v>
      </c>
      <c r="K30" s="68">
        <v>0</v>
      </c>
      <c r="L30" s="68">
        <v>703.7</v>
      </c>
      <c r="M30" s="68">
        <v>0</v>
      </c>
      <c r="N30" s="70">
        <f t="shared" si="1"/>
        <v>99.98579141801649</v>
      </c>
      <c r="O30" s="70">
        <f>I30/I12*100</f>
        <v>0.03722432496487626</v>
      </c>
    </row>
    <row r="31" spans="1:15" s="22" customFormat="1" ht="75">
      <c r="A31" s="66">
        <v>19</v>
      </c>
      <c r="B31" s="67" t="s">
        <v>27</v>
      </c>
      <c r="C31" s="57" t="s">
        <v>78</v>
      </c>
      <c r="D31" s="68">
        <f t="shared" si="2"/>
        <v>17057.9</v>
      </c>
      <c r="E31" s="68">
        <v>0</v>
      </c>
      <c r="F31" s="68">
        <v>16857.9</v>
      </c>
      <c r="G31" s="68">
        <v>200</v>
      </c>
      <c r="H31" s="68">
        <v>0</v>
      </c>
      <c r="I31" s="68">
        <f t="shared" si="3"/>
        <v>15413</v>
      </c>
      <c r="J31" s="68">
        <v>0</v>
      </c>
      <c r="K31" s="68">
        <v>15213</v>
      </c>
      <c r="L31" s="68">
        <v>200</v>
      </c>
      <c r="M31" s="68">
        <v>0</v>
      </c>
      <c r="N31" s="70">
        <f t="shared" si="1"/>
        <v>90.35696070442434</v>
      </c>
      <c r="O31" s="70">
        <f>I31/I12*100</f>
        <v>0.8153169257974104</v>
      </c>
    </row>
    <row r="32" spans="1:15" s="22" customFormat="1" ht="131.25">
      <c r="A32" s="66">
        <v>20</v>
      </c>
      <c r="B32" s="67" t="s">
        <v>13</v>
      </c>
      <c r="C32" s="57" t="s">
        <v>57</v>
      </c>
      <c r="D32" s="68">
        <f t="shared" si="2"/>
        <v>8245.9</v>
      </c>
      <c r="E32" s="68">
        <v>0</v>
      </c>
      <c r="F32" s="68">
        <v>0</v>
      </c>
      <c r="G32" s="68">
        <v>8245.9</v>
      </c>
      <c r="H32" s="68">
        <v>0</v>
      </c>
      <c r="I32" s="68">
        <f t="shared" si="3"/>
        <v>8215.7</v>
      </c>
      <c r="J32" s="68">
        <v>0</v>
      </c>
      <c r="K32" s="68">
        <v>0</v>
      </c>
      <c r="L32" s="68">
        <v>8215.7</v>
      </c>
      <c r="M32" s="68">
        <v>0</v>
      </c>
      <c r="N32" s="70">
        <f t="shared" si="1"/>
        <v>99.63375738245675</v>
      </c>
      <c r="O32" s="70">
        <f>I32/I12*100</f>
        <v>0.4345941262099387</v>
      </c>
    </row>
    <row r="33" spans="1:15" s="23" customFormat="1" ht="93.75">
      <c r="A33" s="72">
        <v>21</v>
      </c>
      <c r="B33" s="73" t="s">
        <v>51</v>
      </c>
      <c r="C33" s="57" t="s">
        <v>79</v>
      </c>
      <c r="D33" s="68">
        <f>SUM(E33:H33)</f>
        <v>156.3</v>
      </c>
      <c r="E33" s="68">
        <v>0</v>
      </c>
      <c r="F33" s="68">
        <v>0</v>
      </c>
      <c r="G33" s="68">
        <v>156.3</v>
      </c>
      <c r="H33" s="68">
        <v>0</v>
      </c>
      <c r="I33" s="68">
        <f>SUM(J33:M33)</f>
        <v>156.2</v>
      </c>
      <c r="J33" s="68">
        <v>0</v>
      </c>
      <c r="K33" s="68">
        <v>0</v>
      </c>
      <c r="L33" s="68">
        <v>156.2</v>
      </c>
      <c r="M33" s="68">
        <v>0</v>
      </c>
      <c r="N33" s="70">
        <f>I33/D33*100</f>
        <v>99.93602047344848</v>
      </c>
      <c r="O33" s="70">
        <f>I33/I12*100</f>
        <v>0.00826266812493061</v>
      </c>
    </row>
    <row r="34" spans="1:15" s="23" customFormat="1" ht="56.25">
      <c r="A34" s="72">
        <v>22</v>
      </c>
      <c r="B34" s="74" t="s">
        <v>81</v>
      </c>
      <c r="C34" s="57" t="s">
        <v>80</v>
      </c>
      <c r="D34" s="68">
        <f>SUM(E34:H34)</f>
        <v>3433</v>
      </c>
      <c r="E34" s="68">
        <v>0</v>
      </c>
      <c r="F34" s="68">
        <v>0</v>
      </c>
      <c r="G34" s="68">
        <v>233</v>
      </c>
      <c r="H34" s="68">
        <v>3200</v>
      </c>
      <c r="I34" s="68">
        <f>SUM(J34:M34)</f>
        <v>805.9</v>
      </c>
      <c r="J34" s="68">
        <v>0</v>
      </c>
      <c r="K34" s="68">
        <v>0</v>
      </c>
      <c r="L34" s="68">
        <v>57.5</v>
      </c>
      <c r="M34" s="68">
        <v>748.4</v>
      </c>
      <c r="N34" s="70">
        <f>I34/D34*100</f>
        <v>23.475094669385378</v>
      </c>
      <c r="O34" s="70">
        <f>I34/I12*100</f>
        <v>0.04263050090833277</v>
      </c>
    </row>
    <row r="35" spans="1:15" s="23" customFormat="1" ht="60" customHeight="1">
      <c r="A35" s="24"/>
      <c r="B35" s="29"/>
      <c r="C35" s="3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28"/>
    </row>
    <row r="36" spans="1:15" s="23" customFormat="1" ht="60" customHeight="1">
      <c r="A36" s="24"/>
      <c r="B36" s="29"/>
      <c r="C36" s="3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28"/>
    </row>
    <row r="37" spans="1:15" s="23" customFormat="1" ht="18.75" customHeight="1">
      <c r="A37" s="24"/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8"/>
    </row>
    <row r="38" spans="1:15" ht="16.5">
      <c r="A38" s="7"/>
      <c r="B38" s="7" t="s">
        <v>30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6.5">
      <c r="A39" s="7"/>
      <c r="B39" s="7" t="s">
        <v>53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3" ht="12.75">
      <c r="A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D46" s="3"/>
      <c r="E46" s="3"/>
      <c r="F46" s="3"/>
      <c r="G46" s="3"/>
      <c r="H46" s="3"/>
      <c r="I46" s="3"/>
      <c r="J46" s="3"/>
      <c r="K46" s="3"/>
      <c r="L46" s="3"/>
      <c r="M46" s="3"/>
    </row>
  </sheetData>
  <sheetProtection/>
  <mergeCells count="15">
    <mergeCell ref="E9:H9"/>
    <mergeCell ref="I9:I10"/>
    <mergeCell ref="D7:O7"/>
    <mergeCell ref="N8:N10"/>
    <mergeCell ref="O8:O10"/>
    <mergeCell ref="B3:O4"/>
    <mergeCell ref="N1:O1"/>
    <mergeCell ref="B5:K5"/>
    <mergeCell ref="A7:A10"/>
    <mergeCell ref="B7:B10"/>
    <mergeCell ref="C7:C10"/>
    <mergeCell ref="D8:H8"/>
    <mergeCell ref="I8:M8"/>
    <mergeCell ref="J9:M9"/>
    <mergeCell ref="D9:D10"/>
  </mergeCells>
  <printOptions/>
  <pageMargins left="0.39375" right="0.39375" top="0.39375" bottom="0.39375" header="0.5118055555555556" footer="0.5118055555555556"/>
  <pageSetup firstPageNumber="1" useFirstPageNumber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view="pageBreakPreview" zoomScale="91" zoomScaleNormal="85" zoomScaleSheetLayoutView="91" zoomScalePageLayoutView="0" workbookViewId="0" topLeftCell="A16">
      <selection activeCell="B23" sqref="B23"/>
    </sheetView>
  </sheetViews>
  <sheetFormatPr defaultColWidth="11.7109375" defaultRowHeight="12.75"/>
  <cols>
    <col min="1" max="1" width="5.00390625" style="0" customWidth="1"/>
    <col min="2" max="2" width="47.7109375" style="0" customWidth="1"/>
    <col min="3" max="3" width="27.421875" style="0" customWidth="1"/>
    <col min="4" max="4" width="16.140625" style="0" customWidth="1"/>
    <col min="5" max="5" width="13.7109375" style="0" customWidth="1"/>
    <col min="6" max="6" width="14.421875" style="0" customWidth="1"/>
    <col min="7" max="7" width="15.8515625" style="0" customWidth="1"/>
    <col min="8" max="8" width="16.140625" style="0" customWidth="1"/>
    <col min="9" max="9" width="14.00390625" style="0" customWidth="1"/>
    <col min="10" max="10" width="15.140625" style="0" customWidth="1"/>
    <col min="11" max="11" width="18.28125" style="0" customWidth="1"/>
    <col min="12" max="12" width="23.00390625" style="0" customWidth="1"/>
  </cols>
  <sheetData>
    <row r="1" spans="1:11" ht="15.75">
      <c r="A1" s="5"/>
      <c r="B1" s="5"/>
      <c r="C1" s="5"/>
      <c r="D1" s="5"/>
      <c r="E1" s="5"/>
      <c r="F1" s="5"/>
      <c r="G1" s="5"/>
      <c r="H1" s="5"/>
      <c r="I1" s="5"/>
      <c r="J1" s="5"/>
      <c r="K1" s="5" t="s">
        <v>35</v>
      </c>
    </row>
    <row r="2" spans="1:12" ht="12.75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33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1" s="10" customFormat="1" ht="15.75">
      <c r="A4" s="8"/>
      <c r="B4" s="8"/>
      <c r="C4" s="8"/>
      <c r="D4" s="8"/>
      <c r="E4" s="8"/>
      <c r="F4" s="8"/>
      <c r="G4" s="9"/>
      <c r="H4" s="9"/>
      <c r="I4" s="8"/>
      <c r="J4" s="9"/>
      <c r="K4" s="8"/>
    </row>
    <row r="5" spans="1:12" s="16" customFormat="1" ht="37.5" customHeight="1">
      <c r="A5" s="38" t="s">
        <v>36</v>
      </c>
      <c r="B5" s="38" t="s">
        <v>28</v>
      </c>
      <c r="C5" s="38" t="s">
        <v>54</v>
      </c>
      <c r="D5" s="38" t="s">
        <v>50</v>
      </c>
      <c r="E5" s="39"/>
      <c r="F5" s="39"/>
      <c r="G5" s="39"/>
      <c r="H5" s="38" t="s">
        <v>40</v>
      </c>
      <c r="I5" s="39"/>
      <c r="J5" s="39"/>
      <c r="K5" s="39"/>
      <c r="L5" s="38" t="s">
        <v>46</v>
      </c>
    </row>
    <row r="6" spans="1:12" s="16" customFormat="1" ht="82.5" customHeight="1">
      <c r="A6" s="39"/>
      <c r="B6" s="39"/>
      <c r="C6" s="39"/>
      <c r="D6" s="11" t="s">
        <v>39</v>
      </c>
      <c r="E6" s="11" t="s">
        <v>37</v>
      </c>
      <c r="F6" s="11" t="s">
        <v>38</v>
      </c>
      <c r="G6" s="11" t="s">
        <v>41</v>
      </c>
      <c r="H6" s="11" t="s">
        <v>39</v>
      </c>
      <c r="I6" s="11" t="s">
        <v>44</v>
      </c>
      <c r="J6" s="11" t="s">
        <v>43</v>
      </c>
      <c r="K6" s="11" t="s">
        <v>42</v>
      </c>
      <c r="L6" s="38"/>
    </row>
    <row r="7" spans="1:12" s="16" customFormat="1" ht="15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1">
        <v>12</v>
      </c>
    </row>
    <row r="8" spans="1:12" s="16" customFormat="1" ht="39" customHeight="1">
      <c r="A8" s="11">
        <v>1</v>
      </c>
      <c r="B8" s="12" t="s">
        <v>9</v>
      </c>
      <c r="C8" s="13" t="s">
        <v>82</v>
      </c>
      <c r="D8" s="14">
        <f aca="true" t="shared" si="0" ref="D8:D28">E8+F8</f>
        <v>32</v>
      </c>
      <c r="E8" s="14">
        <v>22</v>
      </c>
      <c r="F8" s="14">
        <v>10</v>
      </c>
      <c r="G8" s="15">
        <f aca="true" t="shared" si="1" ref="G8:G30">E8/D8*100</f>
        <v>68.75</v>
      </c>
      <c r="H8" s="14">
        <f aca="true" t="shared" si="2" ref="H8:H28">I8+J8</f>
        <v>16</v>
      </c>
      <c r="I8" s="14">
        <v>15</v>
      </c>
      <c r="J8" s="14">
        <v>1</v>
      </c>
      <c r="K8" s="15">
        <f aca="true" t="shared" si="3" ref="K8:K30">I8/H8*100</f>
        <v>93.75</v>
      </c>
      <c r="L8" s="11" t="s">
        <v>48</v>
      </c>
    </row>
    <row r="9" spans="1:12" s="16" customFormat="1" ht="39" customHeight="1">
      <c r="A9" s="11">
        <v>2</v>
      </c>
      <c r="B9" s="12" t="s">
        <v>14</v>
      </c>
      <c r="C9" s="13" t="s">
        <v>97</v>
      </c>
      <c r="D9" s="14">
        <f t="shared" si="0"/>
        <v>14</v>
      </c>
      <c r="E9" s="14">
        <v>11</v>
      </c>
      <c r="F9" s="14">
        <v>3</v>
      </c>
      <c r="G9" s="15">
        <f t="shared" si="1"/>
        <v>78.57142857142857</v>
      </c>
      <c r="H9" s="14">
        <v>10</v>
      </c>
      <c r="I9" s="14">
        <v>10</v>
      </c>
      <c r="J9" s="14">
        <v>0</v>
      </c>
      <c r="K9" s="15">
        <f t="shared" si="3"/>
        <v>100</v>
      </c>
      <c r="L9" s="11" t="s">
        <v>48</v>
      </c>
    </row>
    <row r="10" spans="1:12" s="16" customFormat="1" ht="41.25" customHeight="1">
      <c r="A10" s="11">
        <v>3</v>
      </c>
      <c r="B10" s="12" t="s">
        <v>104</v>
      </c>
      <c r="C10" s="13" t="s">
        <v>99</v>
      </c>
      <c r="D10" s="14">
        <f t="shared" si="0"/>
        <v>21</v>
      </c>
      <c r="E10" s="14">
        <v>21</v>
      </c>
      <c r="F10" s="14">
        <v>0</v>
      </c>
      <c r="G10" s="15">
        <f t="shared" si="1"/>
        <v>100</v>
      </c>
      <c r="H10" s="14">
        <f t="shared" si="2"/>
        <v>9</v>
      </c>
      <c r="I10" s="14">
        <v>9</v>
      </c>
      <c r="J10" s="14">
        <v>0</v>
      </c>
      <c r="K10" s="15">
        <f t="shared" si="3"/>
        <v>100</v>
      </c>
      <c r="L10" s="11" t="s">
        <v>45</v>
      </c>
    </row>
    <row r="11" spans="1:12" s="16" customFormat="1" ht="39.75" customHeight="1">
      <c r="A11" s="11">
        <v>4</v>
      </c>
      <c r="B11" s="12" t="s">
        <v>12</v>
      </c>
      <c r="C11" s="13" t="s">
        <v>98</v>
      </c>
      <c r="D11" s="14">
        <f t="shared" si="0"/>
        <v>10</v>
      </c>
      <c r="E11" s="14">
        <v>7</v>
      </c>
      <c r="F11" s="14">
        <v>3</v>
      </c>
      <c r="G11" s="15">
        <f t="shared" si="1"/>
        <v>70</v>
      </c>
      <c r="H11" s="14">
        <f t="shared" si="2"/>
        <v>33</v>
      </c>
      <c r="I11" s="14">
        <v>32</v>
      </c>
      <c r="J11" s="14">
        <v>1</v>
      </c>
      <c r="K11" s="15">
        <f t="shared" si="3"/>
        <v>96.96969696969697</v>
      </c>
      <c r="L11" s="11" t="s">
        <v>48</v>
      </c>
    </row>
    <row r="12" spans="1:12" s="16" customFormat="1" ht="43.5" customHeight="1">
      <c r="A12" s="11">
        <v>5</v>
      </c>
      <c r="B12" s="12" t="s">
        <v>26</v>
      </c>
      <c r="C12" s="13" t="s">
        <v>95</v>
      </c>
      <c r="D12" s="14">
        <f t="shared" si="0"/>
        <v>7</v>
      </c>
      <c r="E12" s="14">
        <v>7</v>
      </c>
      <c r="F12" s="14">
        <v>0</v>
      </c>
      <c r="G12" s="15">
        <f t="shared" si="1"/>
        <v>100</v>
      </c>
      <c r="H12" s="14">
        <f t="shared" si="2"/>
        <v>6</v>
      </c>
      <c r="I12" s="14">
        <v>6</v>
      </c>
      <c r="J12" s="14">
        <v>0</v>
      </c>
      <c r="K12" s="15">
        <f t="shared" si="3"/>
        <v>100</v>
      </c>
      <c r="L12" s="11" t="s">
        <v>45</v>
      </c>
    </row>
    <row r="13" spans="1:12" s="16" customFormat="1" ht="69" customHeight="1">
      <c r="A13" s="11">
        <v>6</v>
      </c>
      <c r="B13" s="12" t="s">
        <v>55</v>
      </c>
      <c r="C13" s="13" t="s">
        <v>86</v>
      </c>
      <c r="D13" s="14">
        <f t="shared" si="0"/>
        <v>10</v>
      </c>
      <c r="E13" s="14">
        <v>8</v>
      </c>
      <c r="F13" s="14">
        <v>2</v>
      </c>
      <c r="G13" s="15">
        <f t="shared" si="1"/>
        <v>80</v>
      </c>
      <c r="H13" s="14">
        <v>4</v>
      </c>
      <c r="I13" s="14">
        <v>3</v>
      </c>
      <c r="J13" s="14">
        <v>1</v>
      </c>
      <c r="K13" s="15">
        <f t="shared" si="3"/>
        <v>75</v>
      </c>
      <c r="L13" s="11" t="s">
        <v>48</v>
      </c>
    </row>
    <row r="14" spans="1:12" s="16" customFormat="1" ht="66.75" customHeight="1">
      <c r="A14" s="11">
        <v>7</v>
      </c>
      <c r="B14" s="12" t="s">
        <v>18</v>
      </c>
      <c r="C14" s="13" t="s">
        <v>103</v>
      </c>
      <c r="D14" s="14">
        <f t="shared" si="0"/>
        <v>8</v>
      </c>
      <c r="E14" s="14">
        <v>7</v>
      </c>
      <c r="F14" s="14">
        <v>1</v>
      </c>
      <c r="G14" s="15">
        <f t="shared" si="1"/>
        <v>87.5</v>
      </c>
      <c r="H14" s="14">
        <f t="shared" si="2"/>
        <v>6</v>
      </c>
      <c r="I14" s="14">
        <v>5</v>
      </c>
      <c r="J14" s="14">
        <v>1</v>
      </c>
      <c r="K14" s="15">
        <f t="shared" si="3"/>
        <v>83.33333333333334</v>
      </c>
      <c r="L14" s="11" t="s">
        <v>45</v>
      </c>
    </row>
    <row r="15" spans="1:12" s="16" customFormat="1" ht="55.5" customHeight="1">
      <c r="A15" s="11">
        <v>8</v>
      </c>
      <c r="B15" s="12" t="s">
        <v>17</v>
      </c>
      <c r="C15" s="13" t="s">
        <v>96</v>
      </c>
      <c r="D15" s="14">
        <f t="shared" si="0"/>
        <v>12</v>
      </c>
      <c r="E15" s="14">
        <v>12</v>
      </c>
      <c r="F15" s="14">
        <v>0</v>
      </c>
      <c r="G15" s="15">
        <f t="shared" si="1"/>
        <v>100</v>
      </c>
      <c r="H15" s="14">
        <f t="shared" si="2"/>
        <v>15</v>
      </c>
      <c r="I15" s="14">
        <v>15</v>
      </c>
      <c r="J15" s="14">
        <v>0</v>
      </c>
      <c r="K15" s="15">
        <f t="shared" si="3"/>
        <v>100</v>
      </c>
      <c r="L15" s="11" t="s">
        <v>45</v>
      </c>
    </row>
    <row r="16" spans="1:12" s="16" customFormat="1" ht="66" customHeight="1">
      <c r="A16" s="11">
        <v>9</v>
      </c>
      <c r="B16" s="12" t="s">
        <v>23</v>
      </c>
      <c r="C16" s="13" t="s">
        <v>88</v>
      </c>
      <c r="D16" s="14">
        <f t="shared" si="0"/>
        <v>13</v>
      </c>
      <c r="E16" s="14">
        <v>13</v>
      </c>
      <c r="F16" s="14">
        <v>0</v>
      </c>
      <c r="G16" s="15">
        <f t="shared" si="1"/>
        <v>100</v>
      </c>
      <c r="H16" s="14">
        <f t="shared" si="2"/>
        <v>6</v>
      </c>
      <c r="I16" s="14">
        <v>6</v>
      </c>
      <c r="J16" s="14">
        <v>0</v>
      </c>
      <c r="K16" s="15">
        <f t="shared" si="3"/>
        <v>100</v>
      </c>
      <c r="L16" s="11" t="s">
        <v>45</v>
      </c>
    </row>
    <row r="17" spans="1:12" s="16" customFormat="1" ht="41.25" customHeight="1">
      <c r="A17" s="11">
        <v>10</v>
      </c>
      <c r="B17" s="12" t="s">
        <v>10</v>
      </c>
      <c r="C17" s="13" t="s">
        <v>94</v>
      </c>
      <c r="D17" s="14">
        <f t="shared" si="0"/>
        <v>14</v>
      </c>
      <c r="E17" s="14">
        <v>10</v>
      </c>
      <c r="F17" s="14">
        <v>4</v>
      </c>
      <c r="G17" s="15">
        <f t="shared" si="1"/>
        <v>71.42857142857143</v>
      </c>
      <c r="H17" s="14">
        <f t="shared" si="2"/>
        <v>8</v>
      </c>
      <c r="I17" s="14">
        <v>8</v>
      </c>
      <c r="J17" s="14">
        <v>0</v>
      </c>
      <c r="K17" s="15">
        <f t="shared" si="3"/>
        <v>100</v>
      </c>
      <c r="L17" s="11" t="s">
        <v>48</v>
      </c>
    </row>
    <row r="18" spans="1:12" s="16" customFormat="1" ht="69.75" customHeight="1">
      <c r="A18" s="11">
        <v>11</v>
      </c>
      <c r="B18" s="12" t="s">
        <v>24</v>
      </c>
      <c r="C18" s="13" t="s">
        <v>92</v>
      </c>
      <c r="D18" s="14">
        <f t="shared" si="0"/>
        <v>8</v>
      </c>
      <c r="E18" s="14">
        <v>6</v>
      </c>
      <c r="F18" s="14">
        <v>2</v>
      </c>
      <c r="G18" s="15">
        <f t="shared" si="1"/>
        <v>75</v>
      </c>
      <c r="H18" s="14">
        <f t="shared" si="2"/>
        <v>5</v>
      </c>
      <c r="I18" s="14">
        <v>4</v>
      </c>
      <c r="J18" s="14">
        <v>1</v>
      </c>
      <c r="K18" s="15">
        <f t="shared" si="3"/>
        <v>80</v>
      </c>
      <c r="L18" s="11" t="s">
        <v>48</v>
      </c>
    </row>
    <row r="19" spans="1:12" s="16" customFormat="1" ht="36" customHeight="1">
      <c r="A19" s="11">
        <v>12</v>
      </c>
      <c r="B19" s="12" t="s">
        <v>20</v>
      </c>
      <c r="C19" s="13" t="s">
        <v>84</v>
      </c>
      <c r="D19" s="14">
        <f t="shared" si="0"/>
        <v>3</v>
      </c>
      <c r="E19" s="14">
        <v>3</v>
      </c>
      <c r="F19" s="14">
        <v>0</v>
      </c>
      <c r="G19" s="15">
        <f t="shared" si="1"/>
        <v>100</v>
      </c>
      <c r="H19" s="14">
        <f t="shared" si="2"/>
        <v>3</v>
      </c>
      <c r="I19" s="14">
        <v>3</v>
      </c>
      <c r="J19" s="14">
        <v>0</v>
      </c>
      <c r="K19" s="15">
        <f t="shared" si="3"/>
        <v>100</v>
      </c>
      <c r="L19" s="11" t="s">
        <v>45</v>
      </c>
    </row>
    <row r="20" spans="1:12" s="16" customFormat="1" ht="39" customHeight="1">
      <c r="A20" s="11">
        <v>13</v>
      </c>
      <c r="B20" s="12" t="s">
        <v>11</v>
      </c>
      <c r="C20" s="13" t="s">
        <v>83</v>
      </c>
      <c r="D20" s="14">
        <f t="shared" si="0"/>
        <v>9</v>
      </c>
      <c r="E20" s="14">
        <v>8</v>
      </c>
      <c r="F20" s="14">
        <v>1</v>
      </c>
      <c r="G20" s="15">
        <f t="shared" si="1"/>
        <v>88.88888888888889</v>
      </c>
      <c r="H20" s="14">
        <f t="shared" si="2"/>
        <v>7</v>
      </c>
      <c r="I20" s="14">
        <v>7</v>
      </c>
      <c r="J20" s="14">
        <v>0</v>
      </c>
      <c r="K20" s="15">
        <f t="shared" si="3"/>
        <v>100</v>
      </c>
      <c r="L20" s="11" t="s">
        <v>45</v>
      </c>
    </row>
    <row r="21" spans="1:12" s="16" customFormat="1" ht="37.5" customHeight="1">
      <c r="A21" s="11">
        <v>14</v>
      </c>
      <c r="B21" s="12" t="s">
        <v>19</v>
      </c>
      <c r="C21" s="13" t="s">
        <v>85</v>
      </c>
      <c r="D21" s="14">
        <f t="shared" si="0"/>
        <v>5</v>
      </c>
      <c r="E21" s="14">
        <v>5</v>
      </c>
      <c r="F21" s="14">
        <v>0</v>
      </c>
      <c r="G21" s="15">
        <f t="shared" si="1"/>
        <v>100</v>
      </c>
      <c r="H21" s="14">
        <f t="shared" si="2"/>
        <v>5</v>
      </c>
      <c r="I21" s="14">
        <v>5</v>
      </c>
      <c r="J21" s="14">
        <v>0</v>
      </c>
      <c r="K21" s="15">
        <f t="shared" si="3"/>
        <v>100</v>
      </c>
      <c r="L21" s="11" t="s">
        <v>45</v>
      </c>
    </row>
    <row r="22" spans="1:12" s="16" customFormat="1" ht="36.75" customHeight="1">
      <c r="A22" s="11">
        <v>15</v>
      </c>
      <c r="B22" s="12" t="s">
        <v>15</v>
      </c>
      <c r="C22" s="13" t="s">
        <v>101</v>
      </c>
      <c r="D22" s="14">
        <f t="shared" si="0"/>
        <v>5</v>
      </c>
      <c r="E22" s="14">
        <v>5</v>
      </c>
      <c r="F22" s="14">
        <v>0</v>
      </c>
      <c r="G22" s="15">
        <f t="shared" si="1"/>
        <v>100</v>
      </c>
      <c r="H22" s="14">
        <f t="shared" si="2"/>
        <v>6</v>
      </c>
      <c r="I22" s="14">
        <v>4</v>
      </c>
      <c r="J22" s="14">
        <v>2</v>
      </c>
      <c r="K22" s="15">
        <f t="shared" si="3"/>
        <v>66.66666666666666</v>
      </c>
      <c r="L22" s="11" t="s">
        <v>45</v>
      </c>
    </row>
    <row r="23" spans="1:12" s="16" customFormat="1" ht="69" customHeight="1">
      <c r="A23" s="11">
        <v>16</v>
      </c>
      <c r="B23" s="12" t="s">
        <v>16</v>
      </c>
      <c r="C23" s="13" t="s">
        <v>90</v>
      </c>
      <c r="D23" s="14">
        <f t="shared" si="0"/>
        <v>8</v>
      </c>
      <c r="E23" s="14">
        <v>7</v>
      </c>
      <c r="F23" s="14">
        <v>1</v>
      </c>
      <c r="G23" s="15">
        <f t="shared" si="1"/>
        <v>87.5</v>
      </c>
      <c r="H23" s="14">
        <f t="shared" si="2"/>
        <v>2</v>
      </c>
      <c r="I23" s="14">
        <v>2</v>
      </c>
      <c r="J23" s="14">
        <v>0</v>
      </c>
      <c r="K23" s="15">
        <f t="shared" si="3"/>
        <v>100</v>
      </c>
      <c r="L23" s="11" t="s">
        <v>45</v>
      </c>
    </row>
    <row r="24" spans="1:256" s="16" customFormat="1" ht="39.75" customHeight="1">
      <c r="A24" s="11">
        <v>17</v>
      </c>
      <c r="B24" s="12" t="s">
        <v>22</v>
      </c>
      <c r="C24" s="13" t="s">
        <v>102</v>
      </c>
      <c r="D24" s="13" t="s">
        <v>102</v>
      </c>
      <c r="E24" s="13" t="s">
        <v>102</v>
      </c>
      <c r="F24" s="13" t="s">
        <v>102</v>
      </c>
      <c r="G24" s="13" t="s">
        <v>102</v>
      </c>
      <c r="H24" s="13" t="s">
        <v>102</v>
      </c>
      <c r="I24" s="13" t="s">
        <v>102</v>
      </c>
      <c r="J24" s="13" t="s">
        <v>102</v>
      </c>
      <c r="K24" s="13" t="s">
        <v>102</v>
      </c>
      <c r="L24" s="11" t="s">
        <v>102</v>
      </c>
      <c r="IV24" s="13"/>
    </row>
    <row r="25" spans="1:12" s="16" customFormat="1" ht="38.25" customHeight="1">
      <c r="A25" s="11">
        <v>18</v>
      </c>
      <c r="B25" s="12" t="s">
        <v>25</v>
      </c>
      <c r="C25" s="13" t="s">
        <v>89</v>
      </c>
      <c r="D25" s="14">
        <f t="shared" si="0"/>
        <v>12</v>
      </c>
      <c r="E25" s="14">
        <v>9</v>
      </c>
      <c r="F25" s="14">
        <v>3</v>
      </c>
      <c r="G25" s="15">
        <f t="shared" si="1"/>
        <v>75</v>
      </c>
      <c r="H25" s="14">
        <f t="shared" si="2"/>
        <v>18</v>
      </c>
      <c r="I25" s="14">
        <v>18</v>
      </c>
      <c r="J25" s="14">
        <v>0</v>
      </c>
      <c r="K25" s="15">
        <f t="shared" si="3"/>
        <v>100</v>
      </c>
      <c r="L25" s="11" t="s">
        <v>48</v>
      </c>
    </row>
    <row r="26" spans="1:12" s="16" customFormat="1" ht="36" customHeight="1">
      <c r="A26" s="11">
        <v>19</v>
      </c>
      <c r="B26" s="12" t="s">
        <v>27</v>
      </c>
      <c r="C26" s="13" t="s">
        <v>87</v>
      </c>
      <c r="D26" s="14">
        <f t="shared" si="0"/>
        <v>4</v>
      </c>
      <c r="E26" s="14">
        <v>4</v>
      </c>
      <c r="F26" s="14">
        <v>0</v>
      </c>
      <c r="G26" s="15">
        <f t="shared" si="1"/>
        <v>100</v>
      </c>
      <c r="H26" s="14">
        <f t="shared" si="2"/>
        <v>4</v>
      </c>
      <c r="I26" s="14">
        <v>4</v>
      </c>
      <c r="J26" s="14">
        <v>0</v>
      </c>
      <c r="K26" s="15">
        <f t="shared" si="3"/>
        <v>100</v>
      </c>
      <c r="L26" s="11" t="s">
        <v>45</v>
      </c>
    </row>
    <row r="27" spans="1:12" s="16" customFormat="1" ht="103.5" customHeight="1">
      <c r="A27" s="11">
        <v>20</v>
      </c>
      <c r="B27" s="12" t="s">
        <v>13</v>
      </c>
      <c r="C27" s="13" t="s">
        <v>93</v>
      </c>
      <c r="D27" s="14">
        <f>E27+F27</f>
        <v>17</v>
      </c>
      <c r="E27" s="14">
        <v>16</v>
      </c>
      <c r="F27" s="14">
        <v>1</v>
      </c>
      <c r="G27" s="15">
        <f>E27/D27*100</f>
        <v>94.11764705882352</v>
      </c>
      <c r="H27" s="14">
        <f>I27+J27</f>
        <v>17</v>
      </c>
      <c r="I27" s="14">
        <v>17</v>
      </c>
      <c r="J27" s="14">
        <v>0</v>
      </c>
      <c r="K27" s="15">
        <f>I27/H27*100</f>
        <v>100</v>
      </c>
      <c r="L27" s="11" t="s">
        <v>45</v>
      </c>
    </row>
    <row r="28" spans="1:12" s="16" customFormat="1" ht="54" customHeight="1">
      <c r="A28" s="11">
        <v>21</v>
      </c>
      <c r="B28" s="12" t="s">
        <v>52</v>
      </c>
      <c r="C28" s="13" t="s">
        <v>100</v>
      </c>
      <c r="D28" s="14">
        <f t="shared" si="0"/>
        <v>3</v>
      </c>
      <c r="E28" s="14">
        <v>3</v>
      </c>
      <c r="F28" s="14">
        <v>0</v>
      </c>
      <c r="G28" s="15">
        <f t="shared" si="1"/>
        <v>100</v>
      </c>
      <c r="H28" s="14">
        <f t="shared" si="2"/>
        <v>6</v>
      </c>
      <c r="I28" s="14">
        <v>6</v>
      </c>
      <c r="J28" s="14">
        <v>0</v>
      </c>
      <c r="K28" s="15">
        <f t="shared" si="3"/>
        <v>100</v>
      </c>
      <c r="L28" s="11" t="s">
        <v>45</v>
      </c>
    </row>
    <row r="29" spans="1:12" s="16" customFormat="1" ht="34.5" customHeight="1">
      <c r="A29" s="11">
        <v>22</v>
      </c>
      <c r="B29" s="42" t="s">
        <v>81</v>
      </c>
      <c r="C29" s="13" t="s">
        <v>91</v>
      </c>
      <c r="D29" s="14">
        <f>E29+F29</f>
        <v>2</v>
      </c>
      <c r="E29" s="14">
        <v>1</v>
      </c>
      <c r="F29" s="14">
        <v>1</v>
      </c>
      <c r="G29" s="15">
        <f>E29/D29*100</f>
        <v>50</v>
      </c>
      <c r="H29" s="14">
        <f>I29+J29</f>
        <v>1</v>
      </c>
      <c r="I29" s="14">
        <v>1</v>
      </c>
      <c r="J29" s="14">
        <v>0</v>
      </c>
      <c r="K29" s="15">
        <f>I29/H29*100</f>
        <v>100</v>
      </c>
      <c r="L29" s="11" t="s">
        <v>45</v>
      </c>
    </row>
    <row r="30" spans="1:12" s="16" customFormat="1" ht="57.75" customHeight="1">
      <c r="A30" s="17"/>
      <c r="B30" s="18" t="s">
        <v>47</v>
      </c>
      <c r="C30" s="17"/>
      <c r="D30" s="19">
        <f>SUM(D8:D28)</f>
        <v>215</v>
      </c>
      <c r="E30" s="19">
        <f>SUM(E8:E28)</f>
        <v>184</v>
      </c>
      <c r="F30" s="19">
        <f>SUM(F8:F28)</f>
        <v>31</v>
      </c>
      <c r="G30" s="20">
        <f t="shared" si="1"/>
        <v>85.5813953488372</v>
      </c>
      <c r="H30" s="19">
        <f>SUM(H8:H28)</f>
        <v>186</v>
      </c>
      <c r="I30" s="19">
        <f>SUM(I8:I28)</f>
        <v>179</v>
      </c>
      <c r="J30" s="19">
        <f>SUM(J8:J28)</f>
        <v>7</v>
      </c>
      <c r="K30" s="20">
        <f t="shared" si="3"/>
        <v>96.23655913978494</v>
      </c>
      <c r="L30" s="21"/>
    </row>
    <row r="31" spans="1:11" s="16" customFormat="1" ht="15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</sheetData>
  <sheetProtection/>
  <mergeCells count="7">
    <mergeCell ref="A2:L3"/>
    <mergeCell ref="L5:L6"/>
    <mergeCell ref="B5:B6"/>
    <mergeCell ref="A5:A6"/>
    <mergeCell ref="D5:G5"/>
    <mergeCell ref="H5:K5"/>
    <mergeCell ref="C5:C6"/>
  </mergeCells>
  <printOptions/>
  <pageMargins left="0.39375" right="0.39375" top="0.6590277777777778" bottom="0.6590277777777778" header="0.39375" footer="0.39375"/>
  <pageSetup horizontalDpi="300" verticalDpi="300" orientation="landscape" paperSize="9" scale="6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D61" sqref="D61"/>
    </sheetView>
  </sheetViews>
  <sheetFormatPr defaultColWidth="11.7109375" defaultRowHeight="12.75"/>
  <sheetData/>
  <sheetProtection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Евгения Телегина</cp:lastModifiedBy>
  <cp:lastPrinted>2021-05-24T10:25:34Z</cp:lastPrinted>
  <dcterms:created xsi:type="dcterms:W3CDTF">2012-01-26T07:28:45Z</dcterms:created>
  <dcterms:modified xsi:type="dcterms:W3CDTF">2021-05-24T10:25:37Z</dcterms:modified>
  <cp:category/>
  <cp:version/>
  <cp:contentType/>
  <cp:contentStatus/>
</cp:coreProperties>
</file>